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fonline.sharepoint.com/sites/ihd-dhs/dhs8surveys/ZambiaDHS2023/DP/Wealth/"/>
    </mc:Choice>
  </mc:AlternateContent>
  <xr:revisionPtr revIDLastSave="69" documentId="13_ncr:1_{66F2DE2E-029D-4793-8173-1D573C3B1A18}" xr6:coauthVersionLast="47" xr6:coauthVersionMax="47" xr10:uidLastSave="{EF0DEF79-F27D-41C0-9246-10112047E5BC}"/>
  <bookViews>
    <workbookView xWindow="-120" yWindow="-120" windowWidth="29040" windowHeight="15840" xr2:uid="{00000000-000D-0000-FFFF-FFFF00000000}"/>
  </bookViews>
  <sheets>
    <sheet name="Common" sheetId="4" r:id="rId1"/>
    <sheet name="Urban" sheetId="1" r:id="rId2"/>
    <sheet name="Rural" sheetId="2" r:id="rId3"/>
    <sheet name="Composit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1" i="2" l="1"/>
  <c r="K171" i="2"/>
  <c r="L170" i="2"/>
  <c r="K170" i="2"/>
  <c r="L169" i="2"/>
  <c r="K169" i="2"/>
  <c r="L168" i="2"/>
  <c r="K168" i="2"/>
  <c r="L167" i="2"/>
  <c r="K167" i="2"/>
  <c r="L166" i="2"/>
  <c r="K166" i="2"/>
  <c r="L165" i="2"/>
  <c r="K165" i="2"/>
  <c r="L164" i="2"/>
  <c r="K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6" i="2"/>
  <c r="K146" i="2"/>
  <c r="L145" i="2"/>
  <c r="K145" i="2"/>
  <c r="M172" i="2"/>
  <c r="M147" i="2"/>
  <c r="L145" i="1"/>
  <c r="K145" i="1"/>
  <c r="L144" i="1"/>
  <c r="K144" i="1"/>
  <c r="L143" i="1"/>
  <c r="K143" i="1"/>
  <c r="L142" i="1"/>
  <c r="K142" i="1"/>
  <c r="L119" i="1"/>
  <c r="K119" i="1"/>
  <c r="M146" i="1"/>
  <c r="L148" i="4"/>
  <c r="K148" i="4"/>
  <c r="L147" i="4"/>
  <c r="K147" i="4"/>
  <c r="L146" i="4"/>
  <c r="K146" i="4"/>
  <c r="L145" i="4"/>
  <c r="K145" i="4"/>
  <c r="L144" i="4"/>
  <c r="K144" i="4"/>
  <c r="L143" i="4"/>
  <c r="K143" i="4"/>
  <c r="L142" i="4"/>
  <c r="K142" i="4"/>
  <c r="L141" i="4"/>
  <c r="K141" i="4"/>
  <c r="L140" i="4"/>
  <c r="K140" i="4"/>
  <c r="L139" i="4"/>
  <c r="K139" i="4"/>
  <c r="L138" i="4"/>
  <c r="K138" i="4"/>
  <c r="L137" i="4"/>
  <c r="K137" i="4"/>
  <c r="L136" i="4"/>
  <c r="K136" i="4"/>
  <c r="L135" i="4"/>
  <c r="K135" i="4"/>
  <c r="L134" i="4"/>
  <c r="K134" i="4"/>
  <c r="L133" i="4"/>
  <c r="K133" i="4"/>
  <c r="L132" i="4"/>
  <c r="K132" i="4"/>
  <c r="L131" i="4"/>
  <c r="K131" i="4"/>
  <c r="L130" i="4"/>
  <c r="K130" i="4"/>
  <c r="L129" i="4"/>
  <c r="K129" i="4"/>
  <c r="L128" i="4"/>
  <c r="K128" i="4"/>
  <c r="L127" i="4"/>
  <c r="K127" i="4"/>
  <c r="L126" i="4"/>
  <c r="K126" i="4"/>
  <c r="L125" i="4"/>
  <c r="K125" i="4"/>
  <c r="L124" i="4"/>
  <c r="K124" i="4"/>
  <c r="M149" i="4"/>
  <c r="D23" i="3"/>
  <c r="D12" i="3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L105" i="1"/>
  <c r="K105" i="1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L108" i="4"/>
  <c r="K108" i="4"/>
  <c r="L107" i="4"/>
  <c r="K107" i="4"/>
  <c r="L106" i="4"/>
  <c r="K106" i="4"/>
  <c r="L105" i="4"/>
  <c r="K105" i="4"/>
  <c r="L104" i="4"/>
  <c r="K104" i="4"/>
  <c r="L103" i="4"/>
  <c r="K103" i="4"/>
  <c r="L102" i="4"/>
  <c r="K102" i="4"/>
  <c r="L101" i="4"/>
  <c r="K101" i="4"/>
  <c r="L100" i="4"/>
  <c r="K100" i="4"/>
  <c r="L99" i="4"/>
  <c r="K99" i="4"/>
  <c r="L98" i="4"/>
  <c r="K98" i="4"/>
  <c r="L97" i="4"/>
  <c r="K97" i="4"/>
  <c r="L96" i="4"/>
  <c r="K96" i="4"/>
  <c r="L95" i="4"/>
  <c r="K95" i="4"/>
  <c r="L94" i="4"/>
  <c r="K94" i="4"/>
  <c r="L93" i="4"/>
  <c r="K93" i="4"/>
  <c r="L92" i="4"/>
  <c r="K92" i="4"/>
  <c r="L91" i="4"/>
  <c r="K91" i="4"/>
  <c r="L90" i="4"/>
  <c r="K90" i="4"/>
  <c r="L89" i="4"/>
  <c r="K89" i="4"/>
  <c r="L88" i="4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L7" i="2"/>
  <c r="K7" i="2"/>
  <c r="L8" i="1"/>
  <c r="L9" i="1"/>
  <c r="L10" i="1"/>
  <c r="L11" i="1"/>
  <c r="L12" i="1"/>
  <c r="L13" i="1"/>
  <c r="L14" i="1"/>
  <c r="L15" i="1"/>
  <c r="L16" i="1"/>
  <c r="L17" i="1"/>
  <c r="L18" i="1"/>
  <c r="L19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9" i="1"/>
  <c r="K8" i="1"/>
  <c r="K9" i="1"/>
  <c r="K10" i="1"/>
  <c r="K11" i="1"/>
  <c r="K12" i="1"/>
  <c r="K13" i="1"/>
  <c r="K14" i="1"/>
  <c r="K15" i="1"/>
  <c r="K16" i="1"/>
  <c r="K17" i="1"/>
  <c r="K18" i="1"/>
  <c r="L7" i="1"/>
  <c r="K7" i="1"/>
</calcChain>
</file>

<file path=xl/sharedStrings.xml><?xml version="1.0" encoding="utf-8"?>
<sst xmlns="http://schemas.openxmlformats.org/spreadsheetml/2006/main" count="1191" uniqueCount="233">
  <si>
    <t>Descriptive Statistics</t>
  </si>
  <si>
    <t>Mean</t>
  </si>
  <si>
    <t>Missing N</t>
  </si>
  <si>
    <t xml:space="preserve">Urban </t>
  </si>
  <si>
    <t>Component</t>
  </si>
  <si>
    <t>1</t>
  </si>
  <si>
    <t>Component Score Coefficient Matrix</t>
  </si>
  <si>
    <t>Extraction Method: Principal Component Analysis. 
 Component Scores.</t>
  </si>
  <si>
    <t>Sum over each variable</t>
  </si>
  <si>
    <t>If has</t>
  </si>
  <si>
    <t>If does not have</t>
  </si>
  <si>
    <t xml:space="preserve">Rural </t>
  </si>
  <si>
    <t xml:space="preserve">Combined Scores </t>
  </si>
  <si>
    <t>Model</t>
  </si>
  <si>
    <t>Unstandardized Coefficients</t>
  </si>
  <si>
    <t>Standardized Coefficients</t>
  </si>
  <si>
    <t>t</t>
  </si>
  <si>
    <t>Sig.</t>
  </si>
  <si>
    <t>B</t>
  </si>
  <si>
    <t>Std. Error</t>
  </si>
  <si>
    <t>Beta</t>
  </si>
  <si>
    <r>
      <t>Coefficients</t>
    </r>
    <r>
      <rPr>
        <b/>
        <vertAlign val="superscript"/>
        <sz val="9"/>
        <color indexed="8"/>
        <rFont val="Arial Bold"/>
      </rPr>
      <t>a</t>
    </r>
  </si>
  <si>
    <t>Combined Score</t>
  </si>
  <si>
    <t>Statistics</t>
  </si>
  <si>
    <t>N</t>
  </si>
  <si>
    <t>Valid</t>
  </si>
  <si>
    <t>Missing</t>
  </si>
  <si>
    <t>Median</t>
  </si>
  <si>
    <t>Mode</t>
  </si>
  <si>
    <t>Std. Deviation</t>
  </si>
  <si>
    <t>Skewness</t>
  </si>
  <si>
    <t>Std. Error of Skewness</t>
  </si>
  <si>
    <t>Kurtosis</t>
  </si>
  <si>
    <t>Std. Error of Kurtosis</t>
  </si>
  <si>
    <t>Minimum</t>
  </si>
  <si>
    <t>Maximum</t>
  </si>
  <si>
    <t>Percentiles</t>
  </si>
  <si>
    <t>20</t>
  </si>
  <si>
    <t>40</t>
  </si>
  <si>
    <t>60</t>
  </si>
  <si>
    <t>80</t>
  </si>
  <si>
    <t>Common</t>
  </si>
  <si>
    <t>a. Dependent Variable: comscore Common wealth score</t>
  </si>
  <si>
    <t>combscor Combined national wealth score</t>
  </si>
  <si>
    <t>Std. Error of Mean</t>
  </si>
  <si>
    <t/>
  </si>
  <si>
    <t>a. For each variable, missing values are replaced with the variable mean.</t>
  </si>
  <si>
    <t>QH101_51 Source of drinking water: Rainwater</t>
  </si>
  <si>
    <t>QH101_81 Source of drinking water: Surface water (river/dam/lake/pond/stream/canal/irrigation channel)</t>
  </si>
  <si>
    <t>QH101_91 Source of drinking water: Bottled water</t>
  </si>
  <si>
    <t>LAND Owns land</t>
  </si>
  <si>
    <t>memsleep Number of members per sleeping room</t>
  </si>
  <si>
    <t>landarea</t>
  </si>
  <si>
    <t>Ncombsco Combined wealth index</t>
  </si>
  <si>
    <t>Nurbscor Urban wealth index</t>
  </si>
  <si>
    <t>Nrurscor Rural wealth index</t>
  </si>
  <si>
    <t>Lowest</t>
  </si>
  <si>
    <t>Second</t>
  </si>
  <si>
    <t>Middle</t>
  </si>
  <si>
    <t>Fourth</t>
  </si>
  <si>
    <t>Highest</t>
  </si>
  <si>
    <t>(Constant)</t>
  </si>
  <si>
    <t>rurscore Rural wealth score</t>
  </si>
  <si>
    <t>urbscore Urban wealth score</t>
  </si>
  <si>
    <t>QH101_11 Source of drinking water: Piped into dwelling</t>
  </si>
  <si>
    <t>QH101_12 Source of drinking water: Piped to yard/plot</t>
  </si>
  <si>
    <t>QH101_13 Source of drinking water: Piped to neighbor</t>
  </si>
  <si>
    <t>QH101_14 Source of drinking water: Public tap/standpipe</t>
  </si>
  <si>
    <t>QH101_31 Source of drinking water: Protected well</t>
  </si>
  <si>
    <t>QH101_32 Source of drinking water: Unprotected well</t>
  </si>
  <si>
    <t>QH101_41 Source of drinking water: Protected spring</t>
  </si>
  <si>
    <t>QH101_42 Source of drinking water: Unprotected spring</t>
  </si>
  <si>
    <t>a. Multiple modes exist. The smallest value is shown</t>
  </si>
  <si>
    <t>Urban</t>
  </si>
  <si>
    <t xml:space="preserve">Histogram </t>
  </si>
  <si>
    <t>Zambia DHS 2024</t>
  </si>
  <si>
    <t>QH101_21 Source of drinking water: Borehole</t>
  </si>
  <si>
    <t>QH101_92 Source of drinking water: Sachet water</t>
  </si>
  <si>
    <t>QH101_93 Source of drinking water: Water kiosk</t>
  </si>
  <si>
    <t>QH101_96 Source of drinking water: Other/tanker truck</t>
  </si>
  <si>
    <t>QH109_11 Type of toilet facility: Flush to piped sewer system</t>
  </si>
  <si>
    <t>QH109_12 Type of toilet facility: Flush to septic tank</t>
  </si>
  <si>
    <t>QH109_13 Type of toilet facility: Flush to pit latrine</t>
  </si>
  <si>
    <t>QH109_14 Type of toilet facility: Flush to somewhere else</t>
  </si>
  <si>
    <t>QH109_21 Type of toilet facility: Ventilated improved pit latrine</t>
  </si>
  <si>
    <t>QH109_22 Type of toilet facility: Pit latrine with slab</t>
  </si>
  <si>
    <t>QH109_23 Type of toilet facility: Pit latrine without slab/open pit</t>
  </si>
  <si>
    <t>QH109_61 Type of toilet facility: No facility/bush/field</t>
  </si>
  <si>
    <t>QH109_96 Type of toilet facility: Other/composting toilet, hanging toilet/hanging latrine</t>
  </si>
  <si>
    <t>QH109_11_sh Type of toilet facility: Flush to piped sewer system - shared</t>
  </si>
  <si>
    <t>QH109_12_sh Type of toilet facility: Flush to septic tank - shared</t>
  </si>
  <si>
    <t>QH109_13_sh Type of toilet facility: Flush to pit latrine - shared</t>
  </si>
  <si>
    <t>QH109_14_sh Type of toilet facility: Flush to somewhere else - shared</t>
  </si>
  <si>
    <t>QH109_21_sh Type of toilet facility: Ventilated improved pit latrine - shared</t>
  </si>
  <si>
    <t>QH109_22_sh Type of toilet facility: Pit latrine with slab - shared</t>
  </si>
  <si>
    <t>QH109_23_sh Type of toilet facility: Pit latrine without slab/open pit - shared</t>
  </si>
  <si>
    <t>QH109_96_sh Type of toilet facility: Other - shared</t>
  </si>
  <si>
    <t>QH117_1 Type of cookstove: Electric stove or solar cooker</t>
  </si>
  <si>
    <t>QH117_3 Type of cookstove: Liquefied petroleum gas (LPG)/cooking gas stove</t>
  </si>
  <si>
    <t>QH117_4 Type of cookstove: Piped natural gas stove</t>
  </si>
  <si>
    <t>QH117_5 Type of cookstove: Biogas stove</t>
  </si>
  <si>
    <t>QH117_8 Type of cookstove: Traditional solid fuel stove</t>
  </si>
  <si>
    <t>QH117_9 Type of cookstove: Three stone stove/open fire</t>
  </si>
  <si>
    <t>QH117_95 Type of cookstove: No food cooked in household</t>
  </si>
  <si>
    <t>QH120_5 Type of cooking fuel: Charcoal, coal/ignite</t>
  </si>
  <si>
    <t>QH120_6 Type of cooking fuel: Wood</t>
  </si>
  <si>
    <t>QH120_7 Type of cooking fuel: Straw/shrubs/grass or agricultural crop</t>
  </si>
  <si>
    <t>QH120_10 Type of cooking fuel: Processed biomass (pellets) or woodchips</t>
  </si>
  <si>
    <t>QH120_96 Type of cooking fuel: Other/animal dung/waste</t>
  </si>
  <si>
    <t>QH123_1 Heat source for home: Central heating</t>
  </si>
  <si>
    <t>QH123_2 Heat source for home: Manufactured space heater</t>
  </si>
  <si>
    <t>QH123_3 Heat source for home: Traditional space heater</t>
  </si>
  <si>
    <t>QH123_4 Heat source for home: Manufactured cookstove/Brazier</t>
  </si>
  <si>
    <t>QH123_5 Heat source for home: Traditional cookstove</t>
  </si>
  <si>
    <t>QH123_6 Heat source for home: Air condition unit</t>
  </si>
  <si>
    <t>QH123_7 Heat source for home: Three stone stove/open fire</t>
  </si>
  <si>
    <t>QH123_95 Heat source for home: No space heating in household</t>
  </si>
  <si>
    <t>QH123_96 Heat source for home: Other</t>
  </si>
  <si>
    <t>QH125_1 Type of fuel for home heat: Electricity</t>
  </si>
  <si>
    <t>QH125_3 Type of fuel for home heat: Solar air heater</t>
  </si>
  <si>
    <t>QH125_6 Type of fuel for home heat: Alcohol/ethanol</t>
  </si>
  <si>
    <t>QH125_7 Type of fuel for home heat: Gasoline/diesel, Kerosene/parafinn Liquefied petroleum gas (LPG)/cooking gas, biogas</t>
  </si>
  <si>
    <t>QH125_10 Type of fuel for home heat: Charcoal</t>
  </si>
  <si>
    <t>QH125_11 Type of fuel for home heat: Wood</t>
  </si>
  <si>
    <t>QH125_12 Type of fuel for home heat: Straw/shrubs/grass, agricultural corp, rocessed biomass/woodchips</t>
  </si>
  <si>
    <t>QH125_96 Type of fuel for home heat: Other</t>
  </si>
  <si>
    <t>QH126_1 Type of light at home: Electricity</t>
  </si>
  <si>
    <t>QH126_2 Type of light at home: Solar lantern</t>
  </si>
  <si>
    <t>QH126_3 Type of light at home: Rechargeable flashlight, torch, or lantern</t>
  </si>
  <si>
    <t>QH126_4 Type of light at home: Battery powered flashlight, torch or lantern</t>
  </si>
  <si>
    <t>QH126_6 Type of light at home: Gasoline lamp or kerosene/paraffin lamp or oil lamp</t>
  </si>
  <si>
    <t>QH126_8 Type of light at home: Charcoal</t>
  </si>
  <si>
    <t>QH126_9 Type of light at home: Wood</t>
  </si>
  <si>
    <t>QH126_10 Type of light at home: Straw/shrubs/grass</t>
  </si>
  <si>
    <t>QH126_14 Type of light at home: Candle</t>
  </si>
  <si>
    <t>QH126_95 Type of light at home: No lighting in household</t>
  </si>
  <si>
    <t>QH126_96 Type of light at home: Other, animal dung/waste</t>
  </si>
  <si>
    <t>QH132A Electricity</t>
  </si>
  <si>
    <t>QH132B Radio</t>
  </si>
  <si>
    <t>QH132C Television</t>
  </si>
  <si>
    <t>QH132D Telephone (non-mobile)</t>
  </si>
  <si>
    <t>QH132E Computer</t>
  </si>
  <si>
    <t>QH132F Refrigerator</t>
  </si>
  <si>
    <t>QH132G Access to internet</t>
  </si>
  <si>
    <t>QH132H Bed</t>
  </si>
  <si>
    <t>QH132I Table</t>
  </si>
  <si>
    <t>QH132J Sofa</t>
  </si>
  <si>
    <t>QH132K Washing machine</t>
  </si>
  <si>
    <t>QH132L Air conditioner</t>
  </si>
  <si>
    <t>QH132M Generator</t>
  </si>
  <si>
    <t>QH132N Microwave</t>
  </si>
  <si>
    <t>QH132O Geyser (water heater)</t>
  </si>
  <si>
    <t>QH132P Grain grinder</t>
  </si>
  <si>
    <t>QH132Q Plough</t>
  </si>
  <si>
    <t>QH132R Tractor</t>
  </si>
  <si>
    <t>QH132S Hammer mill</t>
  </si>
  <si>
    <t>QH133A Watch</t>
  </si>
  <si>
    <t>QH133C Bicycle</t>
  </si>
  <si>
    <t>QH133D Motorcycle or scooter</t>
  </si>
  <si>
    <t>QH133E Animal-drawn cart</t>
  </si>
  <si>
    <t>QH133F Car or Truck</t>
  </si>
  <si>
    <t>QH133G Boat with a motor</t>
  </si>
  <si>
    <t>QH133H Banana boat</t>
  </si>
  <si>
    <t>QH133I Canoe</t>
  </si>
  <si>
    <t>MOBPHONE Owns a mobile phone</t>
  </si>
  <si>
    <t>CHECKACC Posession of a bank account</t>
  </si>
  <si>
    <t>QH152_11 Main floor material: Earth/sand</t>
  </si>
  <si>
    <t>QH152_12 Main floor material: Dung</t>
  </si>
  <si>
    <t>QH152_21 Main floor material: Wood planks</t>
  </si>
  <si>
    <t>QH152_22 Main floor material: Palm/bamboo/leeds</t>
  </si>
  <si>
    <t>QH152_31 Main floor material: Parquet or polished wood</t>
  </si>
  <si>
    <t>QH152_32 Main floor material: Vinyl or asphalt strips</t>
  </si>
  <si>
    <t>QH152_33 Main floor material: Ceramic/terrazzo tiles</t>
  </si>
  <si>
    <t>QH152_34 Main floor material: Cement</t>
  </si>
  <si>
    <t>QH152_35 Main floor material: Carpet</t>
  </si>
  <si>
    <t>QH152_96 Main floor material: Other</t>
  </si>
  <si>
    <t>QH153_11 Main roof material: No roof</t>
  </si>
  <si>
    <t>QH153_12 Main roof material: Thatch/palm leaf</t>
  </si>
  <si>
    <t>QH153_21 Main roof material: Rustic mat, Palm/bamboo</t>
  </si>
  <si>
    <t>QH153_23 Main roof material: Wood planks</t>
  </si>
  <si>
    <t>QH153_31 Main roof material: Metal/iron sheet</t>
  </si>
  <si>
    <t>QH153_32 Main roof material: Wood</t>
  </si>
  <si>
    <t>QH153_33 Main roof material: Calamine/cement fiber</t>
  </si>
  <si>
    <t>QH153_34 Main roof material: Ceramic tiles/harvey tiles</t>
  </si>
  <si>
    <t>QH153_35 Main roof material: Cement</t>
  </si>
  <si>
    <t>QH153_36 Main roof material: Roofing shingles</t>
  </si>
  <si>
    <t>QH153_38 Main roof material: Asbestos</t>
  </si>
  <si>
    <t>QH153_96 Main roof material: Other, cardboard, mud tiles</t>
  </si>
  <si>
    <t>QH154_11 Main wall material: No walls</t>
  </si>
  <si>
    <t>QH154_12 Main wall material: Cane/palm/trunks</t>
  </si>
  <si>
    <t>QH154_13 Main wall material: Dirt (mud)</t>
  </si>
  <si>
    <t>QH154_21 Main wall material: Bamboo with mud</t>
  </si>
  <si>
    <t>QH154_22 Main wall material: Stone with mud</t>
  </si>
  <si>
    <t>QH154_23 Main wall material: Uncovered adobe</t>
  </si>
  <si>
    <t>QH154_24 Main wall material: Plywood</t>
  </si>
  <si>
    <t>QH154_25 Main wall material: Cardboard</t>
  </si>
  <si>
    <t>QH154_26 Main wall material: Reused wood</t>
  </si>
  <si>
    <t>QH154_27 Main wall material: Mudbrick</t>
  </si>
  <si>
    <t>QH154_31 Main wall material: Cement</t>
  </si>
  <si>
    <t>QH154_32 Main wall material: Stone with lime/cement</t>
  </si>
  <si>
    <t>QH154_33 Main wall material: Burned bricks</t>
  </si>
  <si>
    <t>QH154_34 Main wall material: Cement blocks</t>
  </si>
  <si>
    <t>QH154_35 Main wall material: Covered adobe</t>
  </si>
  <si>
    <t>QH154_36 Main wall material: Wood planks/shingles</t>
  </si>
  <si>
    <t>QH154_96 Main wall material: Other</t>
  </si>
  <si>
    <t>HOUSE Owns a house</t>
  </si>
  <si>
    <r>
      <t>Std. Deviation</t>
    </r>
    <r>
      <rPr>
        <vertAlign val="superscript"/>
        <sz val="9"/>
        <color indexed="8"/>
        <rFont val="Arial"/>
      </rPr>
      <t>a</t>
    </r>
  </si>
  <si>
    <r>
      <t>Analysis N</t>
    </r>
    <r>
      <rPr>
        <vertAlign val="superscript"/>
        <sz val="9"/>
        <color indexed="8"/>
        <rFont val="Arial"/>
      </rPr>
      <t>a</t>
    </r>
  </si>
  <si>
    <t>QH129A_1 Traditional cattle: 1-4</t>
  </si>
  <si>
    <t>QH129A_2 Traditional cattle: 5-9</t>
  </si>
  <si>
    <t>QH129A_3 Traditional cattle: 10+</t>
  </si>
  <si>
    <t>QH129B_1 Dairy cattle: 1-4</t>
  </si>
  <si>
    <t>QH129B_2 Dairy cattle: 5+</t>
  </si>
  <si>
    <t>QH129C_1 Horses/donkeys/mules: 1-4</t>
  </si>
  <si>
    <t>QH129C_2 Horses/donkeys/mules: 5+</t>
  </si>
  <si>
    <t>QH129D_1 Beef cattle: 1-4</t>
  </si>
  <si>
    <t>QH129D_2 Beef cattle: 5+</t>
  </si>
  <si>
    <t>QH129E_1 Goats: 1-4</t>
  </si>
  <si>
    <t>QH129E_2 Goats: 5-9</t>
  </si>
  <si>
    <t>QH129E_3 Goats: 10+</t>
  </si>
  <si>
    <t>QH129F_1 Sheep: 1-4</t>
  </si>
  <si>
    <t>QH129F_2 Sheep: 5-9</t>
  </si>
  <si>
    <t>QH129F_3 Sheep: 10+</t>
  </si>
  <si>
    <t>QH129G_1 Chickens: 1-4</t>
  </si>
  <si>
    <t>QH129G_2 Chickens: 5-9</t>
  </si>
  <si>
    <t>QH129G_3 Chickens: 10+</t>
  </si>
  <si>
    <t>QH129H_1 Pigs: 1-4</t>
  </si>
  <si>
    <t>QH129H_2 Pigs: 5-9</t>
  </si>
  <si>
    <t>QH129H_3 Pigs: 10+</t>
  </si>
  <si>
    <t>QH129I_1 Rabbits/other poultry: 1-4</t>
  </si>
  <si>
    <t>QH129I_2 Rabbits/other poultry: 5-9</t>
  </si>
  <si>
    <t>QH129I_3 Rabbits/other poultry: 10+</t>
  </si>
  <si>
    <r>
      <t>-1.18007</t>
    </r>
    <r>
      <rPr>
        <vertAlign val="superscript"/>
        <sz val="9"/>
        <color indexed="8"/>
        <rFont val="Arial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</si>
</sst>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###.00"/>
    <numFmt numFmtId="165" formatCode="####.000"/>
    <numFmt numFmtId="166" formatCode="###0"/>
    <numFmt numFmtId="167" formatCode="####.0000"/>
    <numFmt numFmtId="168" formatCode="####.00000"/>
    <numFmt numFmtId="169" formatCode="####.0000000"/>
    <numFmt numFmtId="170" formatCode="####.00000000"/>
    <numFmt numFmtId="171" formatCode="###0.000"/>
    <numFmt numFmtId="172" formatCode="###0.00000"/>
    <numFmt numFmtId="173" formatCode="###0.00"/>
    <numFmt numFmtId="174" formatCode="###0.0000"/>
    <numFmt numFmtId="175" formatCode="###0.00000000"/>
    <numFmt numFmtId="176" formatCode="###0.0000000"/>
    <numFmt numFmtId="177" formatCode="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</font>
    <font>
      <sz val="9"/>
      <color indexed="8"/>
      <name val="Arial"/>
    </font>
    <font>
      <vertAlign val="superscript"/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/>
    <xf numFmtId="0" fontId="4" fillId="0" borderId="0" xfId="2"/>
    <xf numFmtId="0" fontId="4" fillId="0" borderId="0" xfId="3"/>
    <xf numFmtId="0" fontId="4" fillId="0" borderId="0" xfId="4"/>
    <xf numFmtId="0" fontId="5" fillId="0" borderId="0" xfId="1" applyFont="1" applyAlignment="1">
      <alignment horizontal="center" wrapText="1"/>
    </xf>
    <xf numFmtId="0" fontId="5" fillId="0" borderId="0" xfId="2" applyFont="1" applyAlignment="1">
      <alignment horizontal="left" wrapText="1"/>
    </xf>
    <xf numFmtId="177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" applyFont="1" applyBorder="1" applyAlignment="1">
      <alignment horizontal="center" vertical="center" wrapText="1"/>
    </xf>
    <xf numFmtId="0" fontId="7" fillId="0" borderId="25" xfId="5" applyFont="1" applyBorder="1" applyAlignment="1">
      <alignment horizontal="left" wrapText="1"/>
    </xf>
    <xf numFmtId="0" fontId="7" fillId="0" borderId="26" xfId="5" applyFont="1" applyBorder="1" applyAlignment="1">
      <alignment horizontal="center" wrapText="1"/>
    </xf>
    <xf numFmtId="0" fontId="7" fillId="0" borderId="27" xfId="5" applyFont="1" applyBorder="1" applyAlignment="1">
      <alignment horizontal="center" wrapText="1"/>
    </xf>
    <xf numFmtId="0" fontId="7" fillId="0" borderId="28" xfId="5" applyFont="1" applyBorder="1" applyAlignment="1">
      <alignment horizontal="center" wrapText="1"/>
    </xf>
    <xf numFmtId="0" fontId="7" fillId="0" borderId="20" xfId="5" applyFont="1" applyBorder="1" applyAlignment="1">
      <alignment horizontal="left" vertical="top" wrapText="1"/>
    </xf>
    <xf numFmtId="164" fontId="7" fillId="0" borderId="14" xfId="5" applyNumberFormat="1" applyFont="1" applyBorder="1" applyAlignment="1">
      <alignment horizontal="right" vertical="center"/>
    </xf>
    <xf numFmtId="165" fontId="7" fillId="0" borderId="15" xfId="5" applyNumberFormat="1" applyFont="1" applyBorder="1" applyAlignment="1">
      <alignment horizontal="right" vertical="center"/>
    </xf>
    <xf numFmtId="166" fontId="7" fillId="0" borderId="15" xfId="5" applyNumberFormat="1" applyFont="1" applyBorder="1" applyAlignment="1">
      <alignment horizontal="right" vertical="center"/>
    </xf>
    <xf numFmtId="166" fontId="7" fillId="0" borderId="16" xfId="5" applyNumberFormat="1" applyFont="1" applyBorder="1" applyAlignment="1">
      <alignment horizontal="right" vertical="center"/>
    </xf>
    <xf numFmtId="0" fontId="7" fillId="0" borderId="23" xfId="5" applyFont="1" applyBorder="1" applyAlignment="1">
      <alignment horizontal="left" vertical="top" wrapText="1"/>
    </xf>
    <xf numFmtId="164" fontId="7" fillId="0" borderId="29" xfId="5" applyNumberFormat="1" applyFont="1" applyBorder="1" applyAlignment="1">
      <alignment horizontal="right" vertical="center"/>
    </xf>
    <xf numFmtId="165" fontId="7" fillId="0" borderId="1" xfId="5" applyNumberFormat="1" applyFont="1" applyBorder="1" applyAlignment="1">
      <alignment horizontal="right" vertical="center"/>
    </xf>
    <xf numFmtId="166" fontId="7" fillId="0" borderId="1" xfId="5" applyNumberFormat="1" applyFont="1" applyBorder="1" applyAlignment="1">
      <alignment horizontal="right" vertical="center"/>
    </xf>
    <xf numFmtId="166" fontId="7" fillId="0" borderId="30" xfId="5" applyNumberFormat="1" applyFont="1" applyBorder="1" applyAlignment="1">
      <alignment horizontal="right" vertical="center"/>
    </xf>
    <xf numFmtId="0" fontId="7" fillId="0" borderId="24" xfId="5" applyFont="1" applyBorder="1" applyAlignment="1">
      <alignment horizontal="left" vertical="top" wrapText="1"/>
    </xf>
    <xf numFmtId="173" fontId="7" fillId="0" borderId="17" xfId="5" applyNumberFormat="1" applyFont="1" applyBorder="1" applyAlignment="1">
      <alignment horizontal="right" vertical="center"/>
    </xf>
    <xf numFmtId="171" fontId="7" fillId="0" borderId="18" xfId="5" applyNumberFormat="1" applyFont="1" applyBorder="1" applyAlignment="1">
      <alignment horizontal="right" vertical="center"/>
    </xf>
    <xf numFmtId="166" fontId="7" fillId="0" borderId="18" xfId="5" applyNumberFormat="1" applyFont="1" applyBorder="1" applyAlignment="1">
      <alignment horizontal="right" vertical="center"/>
    </xf>
    <xf numFmtId="166" fontId="7" fillId="0" borderId="19" xfId="5" applyNumberFormat="1" applyFont="1" applyBorder="1" applyAlignment="1">
      <alignment horizontal="right" vertical="center"/>
    </xf>
    <xf numFmtId="0" fontId="7" fillId="0" borderId="0" xfId="5" applyFont="1" applyBorder="1" applyAlignment="1">
      <alignment horizontal="left" vertical="top" wrapText="1"/>
    </xf>
    <xf numFmtId="0" fontId="6" fillId="0" borderId="0" xfId="5"/>
    <xf numFmtId="0" fontId="7" fillId="0" borderId="20" xfId="5" applyFont="1" applyBorder="1" applyAlignment="1">
      <alignment horizontal="left" wrapText="1"/>
    </xf>
    <xf numFmtId="0" fontId="7" fillId="0" borderId="31" xfId="5" applyFont="1" applyBorder="1" applyAlignment="1">
      <alignment horizontal="center" wrapText="1"/>
    </xf>
    <xf numFmtId="0" fontId="7" fillId="0" borderId="24" xfId="5" applyFont="1" applyBorder="1" applyAlignment="1">
      <alignment horizontal="left" wrapText="1"/>
    </xf>
    <xf numFmtId="0" fontId="7" fillId="0" borderId="32" xfId="5" applyFont="1" applyBorder="1" applyAlignment="1">
      <alignment horizontal="center"/>
    </xf>
    <xf numFmtId="165" fontId="7" fillId="0" borderId="20" xfId="5" applyNumberFormat="1" applyFont="1" applyBorder="1" applyAlignment="1">
      <alignment horizontal="right" vertical="center"/>
    </xf>
    <xf numFmtId="165" fontId="7" fillId="0" borderId="23" xfId="5" applyNumberFormat="1" applyFont="1" applyBorder="1" applyAlignment="1">
      <alignment horizontal="right" vertical="center"/>
    </xf>
    <xf numFmtId="0" fontId="2" fillId="0" borderId="0" xfId="5" applyFont="1" applyBorder="1" applyAlignment="1">
      <alignment horizontal="center" vertical="center" wrapText="1"/>
    </xf>
    <xf numFmtId="165" fontId="7" fillId="0" borderId="24" xfId="5" applyNumberFormat="1" applyFont="1" applyBorder="1" applyAlignment="1">
      <alignment horizontal="right" vertical="center"/>
    </xf>
    <xf numFmtId="0" fontId="2" fillId="0" borderId="0" xfId="6" applyFont="1" applyBorder="1" applyAlignment="1">
      <alignment horizontal="center" vertical="center" wrapText="1"/>
    </xf>
    <xf numFmtId="0" fontId="7" fillId="0" borderId="25" xfId="6" applyFont="1" applyBorder="1" applyAlignment="1">
      <alignment horizontal="left" wrapText="1"/>
    </xf>
    <xf numFmtId="0" fontId="7" fillId="0" borderId="26" xfId="6" applyFont="1" applyBorder="1" applyAlignment="1">
      <alignment horizontal="center" wrapText="1"/>
    </xf>
    <xf numFmtId="0" fontId="7" fillId="0" borderId="27" xfId="6" applyFont="1" applyBorder="1" applyAlignment="1">
      <alignment horizontal="center" wrapText="1"/>
    </xf>
    <xf numFmtId="0" fontId="7" fillId="0" borderId="28" xfId="6" applyFont="1" applyBorder="1" applyAlignment="1">
      <alignment horizontal="center" wrapText="1"/>
    </xf>
    <xf numFmtId="0" fontId="7" fillId="0" borderId="20" xfId="6" applyFont="1" applyBorder="1" applyAlignment="1">
      <alignment horizontal="left" vertical="top" wrapText="1"/>
    </xf>
    <xf numFmtId="164" fontId="7" fillId="0" borderId="14" xfId="6" applyNumberFormat="1" applyFont="1" applyBorder="1" applyAlignment="1">
      <alignment horizontal="right" vertical="center"/>
    </xf>
    <xf numFmtId="165" fontId="7" fillId="0" borderId="15" xfId="6" applyNumberFormat="1" applyFont="1" applyBorder="1" applyAlignment="1">
      <alignment horizontal="right" vertical="center"/>
    </xf>
    <xf numFmtId="166" fontId="7" fillId="0" borderId="15" xfId="6" applyNumberFormat="1" applyFont="1" applyBorder="1" applyAlignment="1">
      <alignment horizontal="right" vertical="center"/>
    </xf>
    <xf numFmtId="166" fontId="7" fillId="0" borderId="16" xfId="6" applyNumberFormat="1" applyFont="1" applyBorder="1" applyAlignment="1">
      <alignment horizontal="right" vertical="center"/>
    </xf>
    <xf numFmtId="0" fontId="7" fillId="0" borderId="23" xfId="6" applyFont="1" applyBorder="1" applyAlignment="1">
      <alignment horizontal="left" vertical="top" wrapText="1"/>
    </xf>
    <xf numFmtId="164" fontId="7" fillId="0" borderId="29" xfId="6" applyNumberFormat="1" applyFont="1" applyBorder="1" applyAlignment="1">
      <alignment horizontal="right" vertical="center"/>
    </xf>
    <xf numFmtId="165" fontId="7" fillId="0" borderId="1" xfId="6" applyNumberFormat="1" applyFont="1" applyBorder="1" applyAlignment="1">
      <alignment horizontal="right" vertical="center"/>
    </xf>
    <xf numFmtId="166" fontId="7" fillId="0" borderId="1" xfId="6" applyNumberFormat="1" applyFont="1" applyBorder="1" applyAlignment="1">
      <alignment horizontal="right" vertical="center"/>
    </xf>
    <xf numFmtId="166" fontId="7" fillId="0" borderId="30" xfId="6" applyNumberFormat="1" applyFont="1" applyBorder="1" applyAlignment="1">
      <alignment horizontal="right" vertical="center"/>
    </xf>
    <xf numFmtId="0" fontId="7" fillId="0" borderId="24" xfId="6" applyFont="1" applyBorder="1" applyAlignment="1">
      <alignment horizontal="left" vertical="top" wrapText="1"/>
    </xf>
    <xf numFmtId="173" fontId="7" fillId="0" borderId="17" xfId="6" applyNumberFormat="1" applyFont="1" applyBorder="1" applyAlignment="1">
      <alignment horizontal="right" vertical="center"/>
    </xf>
    <xf numFmtId="171" fontId="7" fillId="0" borderId="18" xfId="6" applyNumberFormat="1" applyFont="1" applyBorder="1" applyAlignment="1">
      <alignment horizontal="right" vertical="center"/>
    </xf>
    <xf numFmtId="166" fontId="7" fillId="0" borderId="18" xfId="6" applyNumberFormat="1" applyFont="1" applyBorder="1" applyAlignment="1">
      <alignment horizontal="right" vertical="center"/>
    </xf>
    <xf numFmtId="166" fontId="7" fillId="0" borderId="19" xfId="6" applyNumberFormat="1" applyFont="1" applyBorder="1" applyAlignment="1">
      <alignment horizontal="right" vertical="center"/>
    </xf>
    <xf numFmtId="0" fontId="7" fillId="0" borderId="0" xfId="6" applyFont="1" applyBorder="1" applyAlignment="1">
      <alignment horizontal="left" vertical="top" wrapText="1"/>
    </xf>
    <xf numFmtId="0" fontId="6" fillId="0" borderId="0" xfId="6"/>
    <xf numFmtId="0" fontId="7" fillId="0" borderId="20" xfId="6" applyFont="1" applyBorder="1" applyAlignment="1">
      <alignment horizontal="left" wrapText="1"/>
    </xf>
    <xf numFmtId="0" fontId="7" fillId="0" borderId="31" xfId="6" applyFont="1" applyBorder="1" applyAlignment="1">
      <alignment horizontal="center" wrapText="1"/>
    </xf>
    <xf numFmtId="0" fontId="7" fillId="0" borderId="24" xfId="6" applyFont="1" applyBorder="1" applyAlignment="1">
      <alignment horizontal="left" wrapText="1"/>
    </xf>
    <xf numFmtId="0" fontId="7" fillId="0" borderId="32" xfId="6" applyFont="1" applyBorder="1" applyAlignment="1">
      <alignment horizontal="center"/>
    </xf>
    <xf numFmtId="165" fontId="7" fillId="0" borderId="20" xfId="6" applyNumberFormat="1" applyFont="1" applyBorder="1" applyAlignment="1">
      <alignment horizontal="right" vertical="center"/>
    </xf>
    <xf numFmtId="165" fontId="7" fillId="0" borderId="23" xfId="6" applyNumberFormat="1" applyFont="1" applyBorder="1" applyAlignment="1">
      <alignment horizontal="right" vertical="center"/>
    </xf>
    <xf numFmtId="0" fontId="2" fillId="0" borderId="0" xfId="6" applyFont="1" applyBorder="1" applyAlignment="1">
      <alignment horizontal="center" vertical="center" wrapText="1"/>
    </xf>
    <xf numFmtId="165" fontId="7" fillId="0" borderId="24" xfId="6" applyNumberFormat="1" applyFont="1" applyBorder="1" applyAlignment="1">
      <alignment horizontal="right" vertical="center"/>
    </xf>
    <xf numFmtId="0" fontId="7" fillId="0" borderId="0" xfId="6" applyFont="1" applyBorder="1" applyAlignment="1">
      <alignment horizontal="left" vertical="top" wrapText="1"/>
    </xf>
    <xf numFmtId="0" fontId="2" fillId="0" borderId="0" xfId="7" applyFont="1" applyBorder="1" applyAlignment="1">
      <alignment horizontal="center" vertical="center" wrapText="1"/>
    </xf>
    <xf numFmtId="0" fontId="7" fillId="0" borderId="25" xfId="7" applyFont="1" applyBorder="1" applyAlignment="1">
      <alignment horizontal="left" wrapText="1"/>
    </xf>
    <xf numFmtId="0" fontId="7" fillId="0" borderId="26" xfId="7" applyFont="1" applyBorder="1" applyAlignment="1">
      <alignment horizontal="center" wrapText="1"/>
    </xf>
    <xf numFmtId="0" fontId="7" fillId="0" borderId="27" xfId="7" applyFont="1" applyBorder="1" applyAlignment="1">
      <alignment horizontal="center" wrapText="1"/>
    </xf>
    <xf numFmtId="0" fontId="7" fillId="0" borderId="28" xfId="7" applyFont="1" applyBorder="1" applyAlignment="1">
      <alignment horizontal="center" wrapText="1"/>
    </xf>
    <xf numFmtId="0" fontId="7" fillId="0" borderId="20" xfId="7" applyFont="1" applyBorder="1" applyAlignment="1">
      <alignment horizontal="left" vertical="top" wrapText="1"/>
    </xf>
    <xf numFmtId="164" fontId="7" fillId="0" borderId="14" xfId="7" applyNumberFormat="1" applyFont="1" applyBorder="1" applyAlignment="1">
      <alignment horizontal="right" vertical="center"/>
    </xf>
    <xf numFmtId="165" fontId="7" fillId="0" borderId="15" xfId="7" applyNumberFormat="1" applyFont="1" applyBorder="1" applyAlignment="1">
      <alignment horizontal="right" vertical="center"/>
    </xf>
    <xf numFmtId="166" fontId="7" fillId="0" borderId="15" xfId="7" applyNumberFormat="1" applyFont="1" applyBorder="1" applyAlignment="1">
      <alignment horizontal="right" vertical="center"/>
    </xf>
    <xf numFmtId="166" fontId="7" fillId="0" borderId="16" xfId="7" applyNumberFormat="1" applyFont="1" applyBorder="1" applyAlignment="1">
      <alignment horizontal="right" vertical="center"/>
    </xf>
    <xf numFmtId="0" fontId="7" fillId="0" borderId="23" xfId="7" applyFont="1" applyBorder="1" applyAlignment="1">
      <alignment horizontal="left" vertical="top" wrapText="1"/>
    </xf>
    <xf numFmtId="164" fontId="7" fillId="0" borderId="29" xfId="7" applyNumberFormat="1" applyFont="1" applyBorder="1" applyAlignment="1">
      <alignment horizontal="right" vertical="center"/>
    </xf>
    <xf numFmtId="165" fontId="7" fillId="0" borderId="1" xfId="7" applyNumberFormat="1" applyFont="1" applyBorder="1" applyAlignment="1">
      <alignment horizontal="right" vertical="center"/>
    </xf>
    <xf numFmtId="166" fontId="7" fillId="0" borderId="1" xfId="7" applyNumberFormat="1" applyFont="1" applyBorder="1" applyAlignment="1">
      <alignment horizontal="right" vertical="center"/>
    </xf>
    <xf numFmtId="166" fontId="7" fillId="0" borderId="30" xfId="7" applyNumberFormat="1" applyFont="1" applyBorder="1" applyAlignment="1">
      <alignment horizontal="right" vertical="center"/>
    </xf>
    <xf numFmtId="173" fontId="7" fillId="0" borderId="29" xfId="7" applyNumberFormat="1" applyFont="1" applyBorder="1" applyAlignment="1">
      <alignment horizontal="right" vertical="center"/>
    </xf>
    <xf numFmtId="171" fontId="7" fillId="0" borderId="1" xfId="7" applyNumberFormat="1" applyFont="1" applyBorder="1" applyAlignment="1">
      <alignment horizontal="right" vertical="center"/>
    </xf>
    <xf numFmtId="167" fontId="7" fillId="0" borderId="29" xfId="7" applyNumberFormat="1" applyFont="1" applyBorder="1" applyAlignment="1">
      <alignment horizontal="right" vertical="center"/>
    </xf>
    <xf numFmtId="168" fontId="7" fillId="0" borderId="1" xfId="7" applyNumberFormat="1" applyFont="1" applyBorder="1" applyAlignment="1">
      <alignment horizontal="right" vertical="center"/>
    </xf>
    <xf numFmtId="0" fontId="7" fillId="0" borderId="24" xfId="7" applyFont="1" applyBorder="1" applyAlignment="1">
      <alignment horizontal="left" vertical="top" wrapText="1"/>
    </xf>
    <xf numFmtId="174" fontId="7" fillId="0" borderId="17" xfId="7" applyNumberFormat="1" applyFont="1" applyBorder="1" applyAlignment="1">
      <alignment horizontal="right" vertical="center"/>
    </xf>
    <xf numFmtId="172" fontId="7" fillId="0" borderId="18" xfId="7" applyNumberFormat="1" applyFont="1" applyBorder="1" applyAlignment="1">
      <alignment horizontal="right" vertical="center"/>
    </xf>
    <xf numFmtId="166" fontId="7" fillId="0" borderId="18" xfId="7" applyNumberFormat="1" applyFont="1" applyBorder="1" applyAlignment="1">
      <alignment horizontal="right" vertical="center"/>
    </xf>
    <xf numFmtId="166" fontId="7" fillId="0" borderId="19" xfId="7" applyNumberFormat="1" applyFont="1" applyBorder="1" applyAlignment="1">
      <alignment horizontal="right" vertical="center"/>
    </xf>
    <xf numFmtId="0" fontId="7" fillId="0" borderId="0" xfId="7" applyFont="1" applyBorder="1" applyAlignment="1">
      <alignment horizontal="left" vertical="top" wrapText="1"/>
    </xf>
    <xf numFmtId="0" fontId="6" fillId="0" borderId="0" xfId="7"/>
    <xf numFmtId="0" fontId="7" fillId="0" borderId="20" xfId="7" applyFont="1" applyBorder="1" applyAlignment="1">
      <alignment horizontal="left" wrapText="1"/>
    </xf>
    <xf numFmtId="0" fontId="7" fillId="0" borderId="31" xfId="7" applyFont="1" applyBorder="1" applyAlignment="1">
      <alignment horizontal="center" wrapText="1"/>
    </xf>
    <xf numFmtId="0" fontId="7" fillId="0" borderId="24" xfId="7" applyFont="1" applyBorder="1" applyAlignment="1">
      <alignment horizontal="left" wrapText="1"/>
    </xf>
    <xf numFmtId="0" fontId="7" fillId="0" borderId="32" xfId="7" applyFont="1" applyBorder="1" applyAlignment="1">
      <alignment horizontal="center"/>
    </xf>
    <xf numFmtId="165" fontId="7" fillId="0" borderId="20" xfId="7" applyNumberFormat="1" applyFont="1" applyBorder="1" applyAlignment="1">
      <alignment horizontal="right" vertical="center"/>
    </xf>
    <xf numFmtId="165" fontId="7" fillId="0" borderId="23" xfId="7" applyNumberFormat="1" applyFont="1" applyBorder="1" applyAlignment="1">
      <alignment horizontal="right" vertical="center"/>
    </xf>
    <xf numFmtId="0" fontId="2" fillId="0" borderId="0" xfId="7" applyFont="1" applyBorder="1" applyAlignment="1">
      <alignment horizontal="center" vertical="center" wrapText="1"/>
    </xf>
    <xf numFmtId="165" fontId="7" fillId="0" borderId="24" xfId="7" applyNumberFormat="1" applyFont="1" applyBorder="1" applyAlignment="1">
      <alignment horizontal="right" vertical="center"/>
    </xf>
    <xf numFmtId="0" fontId="2" fillId="0" borderId="0" xfId="8" applyFont="1" applyBorder="1" applyAlignment="1">
      <alignment horizontal="center" vertical="center" wrapText="1"/>
    </xf>
    <xf numFmtId="0" fontId="7" fillId="0" borderId="3" xfId="8" applyFont="1" applyBorder="1" applyAlignment="1">
      <alignment horizontal="left" wrapText="1"/>
    </xf>
    <xf numFmtId="0" fontId="7" fillId="0" borderId="4" xfId="8" applyFont="1" applyBorder="1" applyAlignment="1">
      <alignment horizontal="left" wrapText="1"/>
    </xf>
    <xf numFmtId="0" fontId="7" fillId="0" borderId="5" xfId="8" applyFont="1" applyBorder="1" applyAlignment="1">
      <alignment horizontal="center" wrapText="1"/>
    </xf>
    <xf numFmtId="0" fontId="7" fillId="0" borderId="6" xfId="8" applyFont="1" applyBorder="1" applyAlignment="1">
      <alignment horizontal="center" wrapText="1"/>
    </xf>
    <xf numFmtId="0" fontId="7" fillId="0" borderId="6" xfId="8" applyFont="1" applyBorder="1" applyAlignment="1">
      <alignment horizontal="center" wrapText="1"/>
    </xf>
    <xf numFmtId="0" fontId="7" fillId="0" borderId="7" xfId="8" applyFont="1" applyBorder="1" applyAlignment="1">
      <alignment horizontal="center" wrapText="1"/>
    </xf>
    <xf numFmtId="0" fontId="7" fillId="0" borderId="8" xfId="8" applyFont="1" applyBorder="1" applyAlignment="1">
      <alignment horizontal="left" wrapText="1"/>
    </xf>
    <xf numFmtId="0" fontId="7" fillId="0" borderId="9" xfId="8" applyFont="1" applyBorder="1" applyAlignment="1">
      <alignment horizontal="left" wrapText="1"/>
    </xf>
    <xf numFmtId="0" fontId="7" fillId="0" borderId="10" xfId="8" applyFont="1" applyBorder="1" applyAlignment="1">
      <alignment horizontal="center" wrapText="1"/>
    </xf>
    <xf numFmtId="0" fontId="7" fillId="0" borderId="11" xfId="8" applyFont="1" applyBorder="1" applyAlignment="1">
      <alignment horizontal="center" wrapText="1"/>
    </xf>
    <xf numFmtId="0" fontId="7" fillId="0" borderId="11" xfId="8" applyFont="1" applyBorder="1" applyAlignment="1">
      <alignment horizontal="center" wrapText="1"/>
    </xf>
    <xf numFmtId="0" fontId="7" fillId="0" borderId="12" xfId="8" applyFont="1" applyBorder="1" applyAlignment="1">
      <alignment horizontal="center" wrapText="1"/>
    </xf>
    <xf numFmtId="0" fontId="7" fillId="0" borderId="13" xfId="8" applyFont="1" applyBorder="1" applyAlignment="1">
      <alignment horizontal="left" vertical="top"/>
    </xf>
    <xf numFmtId="0" fontId="7" fillId="0" borderId="4" xfId="8" applyFont="1" applyBorder="1" applyAlignment="1">
      <alignment horizontal="left" vertical="top" wrapText="1"/>
    </xf>
    <xf numFmtId="165" fontId="7" fillId="0" borderId="14" xfId="8" applyNumberFormat="1" applyFont="1" applyBorder="1" applyAlignment="1">
      <alignment horizontal="right" vertical="center"/>
    </xf>
    <xf numFmtId="165" fontId="7" fillId="0" borderId="15" xfId="8" applyNumberFormat="1" applyFont="1" applyBorder="1" applyAlignment="1">
      <alignment horizontal="right" vertical="center"/>
    </xf>
    <xf numFmtId="0" fontId="7" fillId="0" borderId="15" xfId="8" applyFont="1" applyBorder="1" applyAlignment="1">
      <alignment horizontal="left" vertical="center" wrapText="1"/>
    </xf>
    <xf numFmtId="171" fontId="7" fillId="0" borderId="15" xfId="8" applyNumberFormat="1" applyFont="1" applyBorder="1" applyAlignment="1">
      <alignment horizontal="right" vertical="center"/>
    </xf>
    <xf numFmtId="171" fontId="7" fillId="0" borderId="16" xfId="8" applyNumberFormat="1" applyFont="1" applyBorder="1" applyAlignment="1">
      <alignment horizontal="right" vertical="center"/>
    </xf>
    <xf numFmtId="0" fontId="7" fillId="0" borderId="8" xfId="8" applyFont="1" applyBorder="1" applyAlignment="1">
      <alignment horizontal="left" vertical="top" wrapText="1"/>
    </xf>
    <xf numFmtId="0" fontId="7" fillId="0" borderId="9" xfId="8" applyFont="1" applyBorder="1" applyAlignment="1">
      <alignment horizontal="left" vertical="top" wrapText="1"/>
    </xf>
    <xf numFmtId="165" fontId="7" fillId="0" borderId="17" xfId="8" applyNumberFormat="1" applyFont="1" applyBorder="1" applyAlignment="1">
      <alignment horizontal="right" vertical="center"/>
    </xf>
    <xf numFmtId="165" fontId="7" fillId="0" borderId="18" xfId="8" applyNumberFormat="1" applyFont="1" applyBorder="1" applyAlignment="1">
      <alignment horizontal="right" vertical="center"/>
    </xf>
    <xf numFmtId="171" fontId="7" fillId="0" borderId="18" xfId="8" applyNumberFormat="1" applyFont="1" applyBorder="1" applyAlignment="1">
      <alignment horizontal="right" vertical="center"/>
    </xf>
    <xf numFmtId="171" fontId="7" fillId="0" borderId="19" xfId="8" applyNumberFormat="1" applyFont="1" applyBorder="1" applyAlignment="1">
      <alignment horizontal="right" vertical="center"/>
    </xf>
    <xf numFmtId="0" fontId="7" fillId="0" borderId="0" xfId="8" applyFont="1" applyBorder="1" applyAlignment="1">
      <alignment horizontal="left" vertical="top" wrapText="1"/>
    </xf>
    <xf numFmtId="0" fontId="7" fillId="2" borderId="0" xfId="8" applyFont="1" applyFill="1"/>
    <xf numFmtId="0" fontId="6" fillId="0" borderId="0" xfId="8"/>
    <xf numFmtId="0" fontId="7" fillId="0" borderId="3" xfId="8" applyFont="1" applyBorder="1" applyAlignment="1">
      <alignment horizontal="left" vertical="top" wrapText="1"/>
    </xf>
    <xf numFmtId="166" fontId="7" fillId="0" borderId="20" xfId="8" applyNumberFormat="1" applyFont="1" applyBorder="1" applyAlignment="1">
      <alignment horizontal="right" vertical="center"/>
    </xf>
    <xf numFmtId="0" fontId="7" fillId="0" borderId="21" xfId="8" applyFont="1" applyBorder="1" applyAlignment="1">
      <alignment horizontal="left" vertical="top" wrapText="1"/>
    </xf>
    <xf numFmtId="0" fontId="7" fillId="0" borderId="22" xfId="8" applyFont="1" applyBorder="1" applyAlignment="1">
      <alignment horizontal="left" vertical="top" wrapText="1"/>
    </xf>
    <xf numFmtId="166" fontId="7" fillId="0" borderId="23" xfId="8" applyNumberFormat="1" applyFont="1" applyBorder="1" applyAlignment="1">
      <alignment horizontal="right" vertical="center"/>
    </xf>
    <xf numFmtId="0" fontId="7" fillId="0" borderId="22" xfId="8" applyFont="1" applyBorder="1" applyAlignment="1">
      <alignment horizontal="left" vertical="top" wrapText="1"/>
    </xf>
    <xf numFmtId="169" fontId="7" fillId="0" borderId="23" xfId="8" applyNumberFormat="1" applyFont="1" applyBorder="1" applyAlignment="1">
      <alignment horizontal="right" vertical="center"/>
    </xf>
    <xf numFmtId="170" fontId="7" fillId="0" borderId="23" xfId="8" applyNumberFormat="1" applyFont="1" applyBorder="1" applyAlignment="1">
      <alignment horizontal="right" vertical="center"/>
    </xf>
    <xf numFmtId="0" fontId="7" fillId="0" borderId="23" xfId="8" applyFont="1" applyBorder="1" applyAlignment="1">
      <alignment horizontal="right" vertical="center"/>
    </xf>
    <xf numFmtId="175" fontId="7" fillId="0" borderId="23" xfId="8" applyNumberFormat="1" applyFont="1" applyBorder="1" applyAlignment="1">
      <alignment horizontal="right" vertical="center"/>
    </xf>
    <xf numFmtId="165" fontId="7" fillId="0" borderId="23" xfId="8" applyNumberFormat="1" applyFont="1" applyBorder="1" applyAlignment="1">
      <alignment horizontal="right" vertical="center"/>
    </xf>
    <xf numFmtId="172" fontId="7" fillId="0" borderId="23" xfId="8" applyNumberFormat="1" applyFont="1" applyBorder="1" applyAlignment="1">
      <alignment horizontal="right" vertical="center"/>
    </xf>
    <xf numFmtId="0" fontId="7" fillId="0" borderId="22" xfId="8" applyFont="1" applyBorder="1" applyAlignment="1">
      <alignment horizontal="left" vertical="top"/>
    </xf>
    <xf numFmtId="0" fontId="7" fillId="0" borderId="9" xfId="8" applyFont="1" applyBorder="1" applyAlignment="1">
      <alignment horizontal="left" vertical="top"/>
    </xf>
    <xf numFmtId="176" fontId="7" fillId="0" borderId="24" xfId="8" applyNumberFormat="1" applyFont="1" applyBorder="1" applyAlignment="1">
      <alignment horizontal="right" vertical="center"/>
    </xf>
    <xf numFmtId="0" fontId="7" fillId="0" borderId="20" xfId="8" applyFont="1" applyBorder="1" applyAlignment="1">
      <alignment horizontal="left" wrapText="1"/>
    </xf>
    <xf numFmtId="0" fontId="7" fillId="0" borderId="24" xfId="8" applyFont="1" applyBorder="1" applyAlignment="1">
      <alignment horizontal="left" wrapText="1"/>
    </xf>
    <xf numFmtId="0" fontId="7" fillId="0" borderId="12" xfId="8" applyFont="1" applyBorder="1" applyAlignment="1">
      <alignment horizontal="center" wrapText="1"/>
    </xf>
    <xf numFmtId="0" fontId="7" fillId="0" borderId="20" xfId="8" applyFont="1" applyBorder="1" applyAlignment="1">
      <alignment horizontal="left" vertical="top" wrapText="1"/>
    </xf>
    <xf numFmtId="171" fontId="7" fillId="0" borderId="14" xfId="8" applyNumberFormat="1" applyFont="1" applyBorder="1" applyAlignment="1">
      <alignment horizontal="right" vertical="center"/>
    </xf>
    <xf numFmtId="165" fontId="7" fillId="0" borderId="16" xfId="8" applyNumberFormat="1" applyFont="1" applyBorder="1" applyAlignment="1">
      <alignment horizontal="right" vertical="center"/>
    </xf>
    <xf numFmtId="0" fontId="7" fillId="0" borderId="23" xfId="8" applyFont="1" applyBorder="1" applyAlignment="1">
      <alignment horizontal="left" vertical="top" wrapText="1"/>
    </xf>
    <xf numFmtId="165" fontId="7" fillId="0" borderId="29" xfId="8" applyNumberFormat="1" applyFont="1" applyBorder="1" applyAlignment="1">
      <alignment horizontal="right" vertical="center"/>
    </xf>
    <xf numFmtId="165" fontId="7" fillId="0" borderId="1" xfId="8" applyNumberFormat="1" applyFont="1" applyBorder="1" applyAlignment="1">
      <alignment horizontal="right" vertical="center"/>
    </xf>
    <xf numFmtId="171" fontId="7" fillId="0" borderId="1" xfId="8" applyNumberFormat="1" applyFont="1" applyBorder="1" applyAlignment="1">
      <alignment horizontal="right" vertical="center"/>
    </xf>
    <xf numFmtId="165" fontId="7" fillId="0" borderId="30" xfId="8" applyNumberFormat="1" applyFont="1" applyBorder="1" applyAlignment="1">
      <alignment horizontal="right" vertical="center"/>
    </xf>
    <xf numFmtId="171" fontId="7" fillId="0" borderId="30" xfId="8" applyNumberFormat="1" applyFont="1" applyBorder="1" applyAlignment="1">
      <alignment horizontal="right" vertical="center"/>
    </xf>
    <xf numFmtId="171" fontId="7" fillId="0" borderId="29" xfId="8" applyNumberFormat="1" applyFont="1" applyBorder="1" applyAlignment="1">
      <alignment horizontal="right" vertical="center"/>
    </xf>
    <xf numFmtId="0" fontId="7" fillId="0" borderId="24" xfId="8" applyFont="1" applyBorder="1" applyAlignment="1">
      <alignment horizontal="left" vertical="top" wrapText="1"/>
    </xf>
    <xf numFmtId="171" fontId="7" fillId="0" borderId="17" xfId="8" applyNumberFormat="1" applyFont="1" applyBorder="1" applyAlignment="1">
      <alignment horizontal="right" vertical="center"/>
    </xf>
  </cellXfs>
  <cellStyles count="9">
    <cellStyle name="Normal" xfId="0" builtinId="0"/>
    <cellStyle name="Normal_Common" xfId="1" xr:uid="{00000000-0005-0000-0000-000001000000}"/>
    <cellStyle name="Normal_Common_1" xfId="5" xr:uid="{A5B279AE-ADF4-40CF-B36A-EAB4EAB52350}"/>
    <cellStyle name="Normal_Composite" xfId="4" xr:uid="{8F44DA5B-D511-41EC-9F38-8B9F667976D2}"/>
    <cellStyle name="Normal_Composite_1" xfId="8" xr:uid="{876CCC59-B22A-4FF0-8F48-CEA2D9182CC3}"/>
    <cellStyle name="Normal_Rural" xfId="3" xr:uid="{EE000338-8BD4-4032-A8F7-324A5FFB29F0}"/>
    <cellStyle name="Normal_Rural_1" xfId="7" xr:uid="{93F5655B-CA9B-41D1-A95C-FF0F2398AC2E}"/>
    <cellStyle name="Normal_Urban" xfId="2" xr:uid="{8457067D-AB85-457C-BD5A-9E373EDCBE95}"/>
    <cellStyle name="Normal_Urban_1" xfId="6" xr:uid="{00AC6377-3634-4DA9-8DA4-A69D9DBE4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49</xdr:row>
      <xdr:rowOff>0</xdr:rowOff>
    </xdr:from>
    <xdr:to>
      <xdr:col>4</xdr:col>
      <xdr:colOff>295275</xdr:colOff>
      <xdr:row>74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6E433-9CE0-FFFA-C957-EAB12363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10267950"/>
          <a:ext cx="5991225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"/>
  <sheetViews>
    <sheetView tabSelected="1" zoomScaleNormal="100" workbookViewId="0"/>
  </sheetViews>
  <sheetFormatPr defaultColWidth="9.140625" defaultRowHeight="15" x14ac:dyDescent="0.25"/>
  <cols>
    <col min="1" max="1" width="9.140625" style="2"/>
    <col min="2" max="2" width="60.7109375" style="2" customWidth="1"/>
    <col min="3" max="3" width="9.140625" style="2"/>
    <col min="4" max="4" width="12.7109375" style="2" customWidth="1"/>
    <col min="5" max="7" width="9.140625" style="2"/>
    <col min="8" max="8" width="60.7109375" style="2" customWidth="1"/>
    <col min="9" max="9" width="10.7109375" style="2" customWidth="1"/>
    <col min="10" max="10" width="9.140625" style="2"/>
    <col min="11" max="11" width="13.42578125" style="2" bestFit="1" customWidth="1"/>
    <col min="12" max="12" width="15.42578125" style="2" bestFit="1" customWidth="1"/>
    <col min="13" max="16384" width="9.140625" style="2"/>
  </cols>
  <sheetData>
    <row r="1" spans="1:12" x14ac:dyDescent="0.25">
      <c r="A1" s="2" t="s">
        <v>41</v>
      </c>
      <c r="B1" s="2" t="s">
        <v>75</v>
      </c>
    </row>
    <row r="4" spans="1:12" ht="15.75" thickBot="1" x14ac:dyDescent="0.25">
      <c r="H4" s="12" t="s">
        <v>6</v>
      </c>
      <c r="I4" s="12"/>
      <c r="J4" s="33"/>
    </row>
    <row r="5" spans="1:12" ht="16.5" thickTop="1" thickBot="1" x14ac:dyDescent="0.25">
      <c r="B5" s="12" t="s">
        <v>0</v>
      </c>
      <c r="C5" s="12"/>
      <c r="D5" s="12"/>
      <c r="E5" s="12"/>
      <c r="F5" s="12"/>
      <c r="G5" s="3"/>
      <c r="H5" s="34" t="s">
        <v>45</v>
      </c>
      <c r="I5" s="35" t="s">
        <v>4</v>
      </c>
      <c r="J5" s="33"/>
      <c r="K5" s="11" t="s">
        <v>8</v>
      </c>
      <c r="L5" s="11"/>
    </row>
    <row r="6" spans="1:12" ht="27" thickTop="1" thickBot="1" x14ac:dyDescent="0.25">
      <c r="B6" s="13" t="s">
        <v>45</v>
      </c>
      <c r="C6" s="14" t="s">
        <v>1</v>
      </c>
      <c r="D6" s="15" t="s">
        <v>206</v>
      </c>
      <c r="E6" s="15" t="s">
        <v>207</v>
      </c>
      <c r="F6" s="16" t="s">
        <v>2</v>
      </c>
      <c r="G6" s="7"/>
      <c r="H6" s="36"/>
      <c r="I6" s="37" t="s">
        <v>5</v>
      </c>
      <c r="J6" s="33"/>
      <c r="K6" s="1" t="s">
        <v>9</v>
      </c>
      <c r="L6" s="1" t="s">
        <v>10</v>
      </c>
    </row>
    <row r="7" spans="1:12" ht="15.75" thickTop="1" x14ac:dyDescent="0.2">
      <c r="B7" s="17" t="s">
        <v>64</v>
      </c>
      <c r="C7" s="18">
        <v>6.1914428482198629E-2</v>
      </c>
      <c r="D7" s="19">
        <v>0.24100947518388391</v>
      </c>
      <c r="E7" s="20">
        <v>12808</v>
      </c>
      <c r="F7" s="21">
        <v>0</v>
      </c>
      <c r="G7" s="7"/>
      <c r="H7" s="17" t="s">
        <v>64</v>
      </c>
      <c r="I7" s="38">
        <v>3.9011274070640735E-2</v>
      </c>
      <c r="J7" s="33"/>
      <c r="K7" s="9">
        <f>((1-C7)/D7)*I7</f>
        <v>0.15184429286140255</v>
      </c>
      <c r="L7" s="9">
        <f>((0-C7)/D7)*I7</f>
        <v>-1.0021849707789614E-2</v>
      </c>
    </row>
    <row r="8" spans="1:12" x14ac:dyDescent="0.2">
      <c r="B8" s="22" t="s">
        <v>65</v>
      </c>
      <c r="C8" s="23">
        <v>9.900062460961899E-2</v>
      </c>
      <c r="D8" s="24">
        <v>0.29867451487966579</v>
      </c>
      <c r="E8" s="25">
        <v>12808</v>
      </c>
      <c r="F8" s="26">
        <v>0</v>
      </c>
      <c r="G8" s="7"/>
      <c r="H8" s="22" t="s">
        <v>65</v>
      </c>
      <c r="I8" s="39">
        <v>3.1339271126172207E-2</v>
      </c>
      <c r="J8" s="33"/>
      <c r="K8" s="9">
        <f t="shared" ref="K8:K18" si="0">((1-C8)/D8)*I8</f>
        <v>9.4539916541748953E-2</v>
      </c>
      <c r="L8" s="9">
        <f t="shared" ref="L8:L71" si="1">((0-C8)/D8)*I8</f>
        <v>-1.0387921505627182E-2</v>
      </c>
    </row>
    <row r="9" spans="1:12" x14ac:dyDescent="0.2">
      <c r="B9" s="22" t="s">
        <v>66</v>
      </c>
      <c r="C9" s="23">
        <v>5.8713304184884435E-2</v>
      </c>
      <c r="D9" s="24">
        <v>0.23509650656052553</v>
      </c>
      <c r="E9" s="25">
        <v>12808</v>
      </c>
      <c r="F9" s="26">
        <v>0</v>
      </c>
      <c r="G9" s="7"/>
      <c r="H9" s="22" t="s">
        <v>66</v>
      </c>
      <c r="I9" s="39">
        <v>1.0585789445170227E-2</v>
      </c>
      <c r="J9" s="33"/>
      <c r="K9" s="9">
        <f t="shared" si="0"/>
        <v>4.2383712608989842E-2</v>
      </c>
      <c r="L9" s="9">
        <f t="shared" si="1"/>
        <v>-2.6437086829761407E-3</v>
      </c>
    </row>
    <row r="10" spans="1:12" x14ac:dyDescent="0.2">
      <c r="B10" s="22" t="s">
        <v>67</v>
      </c>
      <c r="C10" s="23">
        <v>4.0443472829481575E-2</v>
      </c>
      <c r="D10" s="24">
        <v>0.19700464090237219</v>
      </c>
      <c r="E10" s="25">
        <v>12808</v>
      </c>
      <c r="F10" s="26">
        <v>0</v>
      </c>
      <c r="G10" s="7"/>
      <c r="H10" s="22" t="s">
        <v>67</v>
      </c>
      <c r="I10" s="39">
        <v>7.2398211575192732E-3</v>
      </c>
      <c r="J10" s="33"/>
      <c r="K10" s="9">
        <f t="shared" si="0"/>
        <v>3.5263218244119987E-2</v>
      </c>
      <c r="L10" s="9">
        <f t="shared" si="1"/>
        <v>-1.4862772213550977E-3</v>
      </c>
    </row>
    <row r="11" spans="1:12" x14ac:dyDescent="0.2">
      <c r="B11" s="22" t="s">
        <v>76</v>
      </c>
      <c r="C11" s="23">
        <v>0.31121174266083695</v>
      </c>
      <c r="D11" s="24">
        <v>0.46300726941792042</v>
      </c>
      <c r="E11" s="25">
        <v>12808</v>
      </c>
      <c r="F11" s="26">
        <v>0</v>
      </c>
      <c r="G11" s="7"/>
      <c r="H11" s="22" t="s">
        <v>76</v>
      </c>
      <c r="I11" s="39">
        <v>-1.9847063599763567E-2</v>
      </c>
      <c r="J11" s="33"/>
      <c r="K11" s="9">
        <f t="shared" si="0"/>
        <v>-2.9525290968685551E-2</v>
      </c>
      <c r="L11" s="9">
        <f t="shared" si="1"/>
        <v>1.3340264089909385E-2</v>
      </c>
    </row>
    <row r="12" spans="1:12" x14ac:dyDescent="0.2">
      <c r="B12" s="22" t="s">
        <v>68</v>
      </c>
      <c r="C12" s="23">
        <v>8.2370393504059974E-2</v>
      </c>
      <c r="D12" s="24">
        <v>0.2749389271612121</v>
      </c>
      <c r="E12" s="25">
        <v>12808</v>
      </c>
      <c r="F12" s="26">
        <v>0</v>
      </c>
      <c r="G12" s="7"/>
      <c r="H12" s="22" t="s">
        <v>68</v>
      </c>
      <c r="I12" s="39">
        <v>1.8493138170359814E-3</v>
      </c>
      <c r="J12" s="33"/>
      <c r="K12" s="9">
        <f t="shared" si="0"/>
        <v>6.1722256929416007E-3</v>
      </c>
      <c r="L12" s="9">
        <f t="shared" si="1"/>
        <v>-5.5404561440086696E-4</v>
      </c>
    </row>
    <row r="13" spans="1:12" x14ac:dyDescent="0.2">
      <c r="B13" s="22" t="s">
        <v>69</v>
      </c>
      <c r="C13" s="23">
        <v>0.20112429731417863</v>
      </c>
      <c r="D13" s="24">
        <v>0.40085640831323438</v>
      </c>
      <c r="E13" s="25">
        <v>12808</v>
      </c>
      <c r="F13" s="26">
        <v>0</v>
      </c>
      <c r="G13" s="7"/>
      <c r="H13" s="22" t="s">
        <v>69</v>
      </c>
      <c r="I13" s="39">
        <v>-2.2642538635829323E-2</v>
      </c>
      <c r="J13" s="33"/>
      <c r="K13" s="9">
        <f t="shared" si="0"/>
        <v>-4.5124821727071815E-2</v>
      </c>
      <c r="L13" s="9">
        <f t="shared" si="1"/>
        <v>1.1360588425423864E-2</v>
      </c>
    </row>
    <row r="14" spans="1:12" x14ac:dyDescent="0.2">
      <c r="B14" s="22" t="s">
        <v>70</v>
      </c>
      <c r="C14" s="23">
        <v>2.6545908806995628E-3</v>
      </c>
      <c r="D14" s="24">
        <v>5.1456299461576906E-2</v>
      </c>
      <c r="E14" s="25">
        <v>12808</v>
      </c>
      <c r="F14" s="26">
        <v>0</v>
      </c>
      <c r="G14" s="7"/>
      <c r="H14" s="22" t="s">
        <v>70</v>
      </c>
      <c r="I14" s="39">
        <v>-2.0149436831739011E-3</v>
      </c>
      <c r="J14" s="33"/>
      <c r="K14" s="9">
        <f t="shared" si="0"/>
        <v>-3.9054398646525594E-2</v>
      </c>
      <c r="L14" s="9">
        <f t="shared" si="1"/>
        <v>1.0394939361060515E-4</v>
      </c>
    </row>
    <row r="15" spans="1:12" x14ac:dyDescent="0.2">
      <c r="B15" s="22" t="s">
        <v>71</v>
      </c>
      <c r="C15" s="23">
        <v>2.4125546533416614E-2</v>
      </c>
      <c r="D15" s="24">
        <v>0.1534449180287101</v>
      </c>
      <c r="E15" s="25">
        <v>12808</v>
      </c>
      <c r="F15" s="26">
        <v>0</v>
      </c>
      <c r="G15" s="7"/>
      <c r="H15" s="22" t="s">
        <v>71</v>
      </c>
      <c r="I15" s="39">
        <v>-8.5518373276461512E-3</v>
      </c>
      <c r="J15" s="33"/>
      <c r="K15" s="9">
        <f t="shared" si="0"/>
        <v>-5.4387722222839191E-2</v>
      </c>
      <c r="L15" s="9">
        <f t="shared" si="1"/>
        <v>1.3445720591133139E-3</v>
      </c>
    </row>
    <row r="16" spans="1:12" x14ac:dyDescent="0.2">
      <c r="B16" s="22" t="s">
        <v>47</v>
      </c>
      <c r="C16" s="23">
        <v>1.4834478450968149E-3</v>
      </c>
      <c r="D16" s="24">
        <v>3.8488477324730125E-2</v>
      </c>
      <c r="E16" s="25">
        <v>12808</v>
      </c>
      <c r="F16" s="26">
        <v>0</v>
      </c>
      <c r="G16" s="7"/>
      <c r="H16" s="22" t="s">
        <v>47</v>
      </c>
      <c r="I16" s="39">
        <v>-2.1308817957482111E-3</v>
      </c>
      <c r="J16" s="33"/>
      <c r="K16" s="9">
        <f t="shared" si="0"/>
        <v>-5.5282019233663507E-2</v>
      </c>
      <c r="L16" s="9">
        <f t="shared" si="1"/>
        <v>8.2129827620580723E-5</v>
      </c>
    </row>
    <row r="17" spans="2:12" ht="24" x14ac:dyDescent="0.2">
      <c r="B17" s="22" t="s">
        <v>48</v>
      </c>
      <c r="C17" s="23">
        <v>9.5409119300437231E-2</v>
      </c>
      <c r="D17" s="24">
        <v>0.29379067078916232</v>
      </c>
      <c r="E17" s="25">
        <v>12808</v>
      </c>
      <c r="F17" s="26">
        <v>0</v>
      </c>
      <c r="G17" s="7"/>
      <c r="H17" s="22" t="s">
        <v>48</v>
      </c>
      <c r="I17" s="39">
        <v>-2.0721224160517367E-2</v>
      </c>
      <c r="J17" s="33"/>
      <c r="K17" s="9">
        <f t="shared" si="0"/>
        <v>-6.3801312554227371E-2</v>
      </c>
      <c r="L17" s="9">
        <f t="shared" si="1"/>
        <v>6.7292597912364796E-3</v>
      </c>
    </row>
    <row r="18" spans="2:12" x14ac:dyDescent="0.2">
      <c r="B18" s="22" t="s">
        <v>49</v>
      </c>
      <c r="C18" s="23">
        <v>1.1008744534665833E-2</v>
      </c>
      <c r="D18" s="24">
        <v>0.10434750693491493</v>
      </c>
      <c r="E18" s="25">
        <v>12808</v>
      </c>
      <c r="F18" s="26">
        <v>0</v>
      </c>
      <c r="G18" s="7"/>
      <c r="H18" s="22" t="s">
        <v>49</v>
      </c>
      <c r="I18" s="39">
        <v>1.9016269640682801E-2</v>
      </c>
      <c r="J18" s="33"/>
      <c r="K18" s="9">
        <f t="shared" si="0"/>
        <v>0.18023357661948472</v>
      </c>
      <c r="L18" s="9">
        <f t="shared" si="1"/>
        <v>-2.0062314915408022E-3</v>
      </c>
    </row>
    <row r="19" spans="2:12" x14ac:dyDescent="0.2">
      <c r="B19" s="22" t="s">
        <v>77</v>
      </c>
      <c r="C19" s="23">
        <v>3.7476577139287947E-3</v>
      </c>
      <c r="D19" s="24">
        <v>6.1105681443354744E-2</v>
      </c>
      <c r="E19" s="25">
        <v>12808</v>
      </c>
      <c r="F19" s="26">
        <v>0</v>
      </c>
      <c r="G19" s="7"/>
      <c r="H19" s="22" t="s">
        <v>77</v>
      </c>
      <c r="I19" s="39">
        <v>7.397549757986276E-3</v>
      </c>
      <c r="J19" s="33"/>
      <c r="K19" s="9">
        <f>((1-C19)/D19)*I19</f>
        <v>0.12060787310593125</v>
      </c>
      <c r="L19" s="9">
        <f t="shared" si="1"/>
        <v>-4.53697328298174E-4</v>
      </c>
    </row>
    <row r="20" spans="2:12" x14ac:dyDescent="0.2">
      <c r="B20" s="22" t="s">
        <v>78</v>
      </c>
      <c r="C20" s="23">
        <v>6.3241723922548409E-3</v>
      </c>
      <c r="D20" s="24">
        <v>7.9275897464569242E-2</v>
      </c>
      <c r="E20" s="25">
        <v>12808</v>
      </c>
      <c r="F20" s="26">
        <v>0</v>
      </c>
      <c r="G20" s="7"/>
      <c r="H20" s="22" t="s">
        <v>78</v>
      </c>
      <c r="I20" s="39">
        <v>2.5139457625550652E-3</v>
      </c>
      <c r="J20" s="33"/>
      <c r="K20" s="9">
        <f t="shared" ref="K20:K83" si="2">((1-C20)/D20)*I20</f>
        <v>3.1510802350542169E-2</v>
      </c>
      <c r="L20" s="9">
        <f t="shared" si="1"/>
        <v>-2.0054804670337987E-4</v>
      </c>
    </row>
    <row r="21" spans="2:12" x14ac:dyDescent="0.2">
      <c r="B21" s="22" t="s">
        <v>79</v>
      </c>
      <c r="C21" s="23">
        <v>4.6845721424109923E-4</v>
      </c>
      <c r="D21" s="24">
        <v>2.1639647020234055E-2</v>
      </c>
      <c r="E21" s="25">
        <v>12808</v>
      </c>
      <c r="F21" s="26">
        <v>0</v>
      </c>
      <c r="G21" s="7"/>
      <c r="H21" s="22" t="s">
        <v>79</v>
      </c>
      <c r="I21" s="39">
        <v>1.3868347604083211E-3</v>
      </c>
      <c r="J21" s="33"/>
      <c r="K21" s="9">
        <f t="shared" si="2"/>
        <v>6.4057657057146153E-2</v>
      </c>
      <c r="L21" s="9">
        <f t="shared" si="1"/>
        <v>-3.002233575557544E-5</v>
      </c>
    </row>
    <row r="22" spans="2:12" x14ac:dyDescent="0.2">
      <c r="B22" s="22" t="s">
        <v>80</v>
      </c>
      <c r="C22" s="23">
        <v>5.6761399125546536E-2</v>
      </c>
      <c r="D22" s="24">
        <v>0.23139516672875449</v>
      </c>
      <c r="E22" s="25">
        <v>12808</v>
      </c>
      <c r="F22" s="26">
        <v>0</v>
      </c>
      <c r="G22" s="7"/>
      <c r="H22" s="22" t="s">
        <v>80</v>
      </c>
      <c r="I22" s="39">
        <v>3.6288236475008728E-2</v>
      </c>
      <c r="J22" s="33"/>
      <c r="K22" s="9">
        <f t="shared" si="2"/>
        <v>0.14792212769513788</v>
      </c>
      <c r="L22" s="9">
        <f t="shared" si="1"/>
        <v>-8.9015302404076846E-3</v>
      </c>
    </row>
    <row r="23" spans="2:12" x14ac:dyDescent="0.2">
      <c r="B23" s="22" t="s">
        <v>81</v>
      </c>
      <c r="C23" s="23">
        <v>7.3235477826358517E-2</v>
      </c>
      <c r="D23" s="24">
        <v>0.26053280449686333</v>
      </c>
      <c r="E23" s="25">
        <v>12808</v>
      </c>
      <c r="F23" s="26">
        <v>0</v>
      </c>
      <c r="G23" s="7"/>
      <c r="H23" s="22" t="s">
        <v>81</v>
      </c>
      <c r="I23" s="39">
        <v>3.7871556749947008E-2</v>
      </c>
      <c r="J23" s="33"/>
      <c r="K23" s="9">
        <f t="shared" si="2"/>
        <v>0.13471629902083654</v>
      </c>
      <c r="L23" s="9">
        <f t="shared" si="1"/>
        <v>-1.0645651936103171E-2</v>
      </c>
    </row>
    <row r="24" spans="2:12" x14ac:dyDescent="0.2">
      <c r="B24" s="22" t="s">
        <v>82</v>
      </c>
      <c r="C24" s="23">
        <v>7.4172392254840715E-3</v>
      </c>
      <c r="D24" s="24">
        <v>8.5806751757145E-2</v>
      </c>
      <c r="E24" s="25">
        <v>12808</v>
      </c>
      <c r="F24" s="26">
        <v>0</v>
      </c>
      <c r="G24" s="7"/>
      <c r="H24" s="22" t="s">
        <v>82</v>
      </c>
      <c r="I24" s="39">
        <v>5.3289837620850676E-3</v>
      </c>
      <c r="J24" s="33"/>
      <c r="K24" s="9">
        <f t="shared" si="2"/>
        <v>6.1643836951939132E-2</v>
      </c>
      <c r="L24" s="9">
        <f t="shared" si="1"/>
        <v>-4.6064379064219435E-4</v>
      </c>
    </row>
    <row r="25" spans="2:12" x14ac:dyDescent="0.2">
      <c r="B25" s="22" t="s">
        <v>83</v>
      </c>
      <c r="C25" s="23">
        <v>2.6545908806995628E-3</v>
      </c>
      <c r="D25" s="24">
        <v>5.1456299461580146E-2</v>
      </c>
      <c r="E25" s="25">
        <v>12808</v>
      </c>
      <c r="F25" s="26">
        <v>0</v>
      </c>
      <c r="G25" s="7"/>
      <c r="H25" s="22" t="s">
        <v>83</v>
      </c>
      <c r="I25" s="39">
        <v>7.0243156024850407E-3</v>
      </c>
      <c r="J25" s="33"/>
      <c r="K25" s="9">
        <f t="shared" si="2"/>
        <v>0.13614793507594367</v>
      </c>
      <c r="L25" s="9">
        <f t="shared" si="1"/>
        <v>-3.6237903496023834E-4</v>
      </c>
    </row>
    <row r="26" spans="2:12" x14ac:dyDescent="0.2">
      <c r="B26" s="22" t="s">
        <v>84</v>
      </c>
      <c r="C26" s="23">
        <v>1.0774515927545287E-2</v>
      </c>
      <c r="D26" s="24">
        <v>0.10324368246267691</v>
      </c>
      <c r="E26" s="25">
        <v>12808</v>
      </c>
      <c r="F26" s="26">
        <v>0</v>
      </c>
      <c r="G26" s="7"/>
      <c r="H26" s="22" t="s">
        <v>84</v>
      </c>
      <c r="I26" s="39">
        <v>6.364686700232082E-3</v>
      </c>
      <c r="J26" s="33"/>
      <c r="K26" s="9">
        <f t="shared" si="2"/>
        <v>6.098300769427388E-2</v>
      </c>
      <c r="L26" s="9">
        <f t="shared" si="1"/>
        <v>-6.6421902618861862E-4</v>
      </c>
    </row>
    <row r="27" spans="2:12" x14ac:dyDescent="0.2">
      <c r="B27" s="22" t="s">
        <v>85</v>
      </c>
      <c r="C27" s="23">
        <v>0.19534665833853843</v>
      </c>
      <c r="D27" s="24">
        <v>0.39648280528336</v>
      </c>
      <c r="E27" s="25">
        <v>12808</v>
      </c>
      <c r="F27" s="26">
        <v>0</v>
      </c>
      <c r="G27" s="7"/>
      <c r="H27" s="22" t="s">
        <v>85</v>
      </c>
      <c r="I27" s="39">
        <v>-4.9416100438060811E-3</v>
      </c>
      <c r="J27" s="33"/>
      <c r="K27" s="9">
        <f t="shared" si="2"/>
        <v>-1.0028891497815695E-2</v>
      </c>
      <c r="L27" s="9">
        <f t="shared" si="1"/>
        <v>2.4347260360503466E-3</v>
      </c>
    </row>
    <row r="28" spans="2:12" x14ac:dyDescent="0.2">
      <c r="B28" s="22" t="s">
        <v>86</v>
      </c>
      <c r="C28" s="23">
        <v>0.24476889444097438</v>
      </c>
      <c r="D28" s="24">
        <v>0.42996687874890732</v>
      </c>
      <c r="E28" s="25">
        <v>12808</v>
      </c>
      <c r="F28" s="26">
        <v>0</v>
      </c>
      <c r="G28" s="7"/>
      <c r="H28" s="22" t="s">
        <v>86</v>
      </c>
      <c r="I28" s="39">
        <v>-2.6276126199065952E-2</v>
      </c>
      <c r="J28" s="33"/>
      <c r="K28" s="9">
        <f t="shared" si="2"/>
        <v>-4.6153666293719114E-2</v>
      </c>
      <c r="L28" s="9">
        <f t="shared" si="1"/>
        <v>1.4958311157945769E-2</v>
      </c>
    </row>
    <row r="29" spans="2:12" x14ac:dyDescent="0.2">
      <c r="B29" s="22" t="s">
        <v>87</v>
      </c>
      <c r="C29" s="23">
        <v>0.12086196127420362</v>
      </c>
      <c r="D29" s="24">
        <v>0.32597951496201699</v>
      </c>
      <c r="E29" s="25">
        <v>12808</v>
      </c>
      <c r="F29" s="26">
        <v>0</v>
      </c>
      <c r="G29" s="7"/>
      <c r="H29" s="22" t="s">
        <v>87</v>
      </c>
      <c r="I29" s="39">
        <v>-2.6505792039907244E-2</v>
      </c>
      <c r="J29" s="33"/>
      <c r="K29" s="9">
        <f t="shared" si="2"/>
        <v>-7.1483786432264149E-2</v>
      </c>
      <c r="L29" s="9">
        <f t="shared" si="1"/>
        <v>9.8274335166203299E-3</v>
      </c>
    </row>
    <row r="30" spans="2:12" ht="24" x14ac:dyDescent="0.2">
      <c r="B30" s="22" t="s">
        <v>88</v>
      </c>
      <c r="C30" s="23">
        <v>1.2492192379762648E-3</v>
      </c>
      <c r="D30" s="24">
        <v>3.532359139909564E-2</v>
      </c>
      <c r="E30" s="25">
        <v>12808</v>
      </c>
      <c r="F30" s="26">
        <v>0</v>
      </c>
      <c r="G30" s="7"/>
      <c r="H30" s="22" t="s">
        <v>88</v>
      </c>
      <c r="I30" s="39">
        <v>-6.2367480811043247E-4</v>
      </c>
      <c r="J30" s="33"/>
      <c r="K30" s="9">
        <f t="shared" si="2"/>
        <v>-1.7633985584994828E-2</v>
      </c>
      <c r="L30" s="9">
        <f t="shared" si="1"/>
        <v>2.2056267148211163E-5</v>
      </c>
    </row>
    <row r="31" spans="2:12" x14ac:dyDescent="0.2">
      <c r="B31" s="22" t="s">
        <v>89</v>
      </c>
      <c r="C31" s="23">
        <v>1.2257963772642098E-2</v>
      </c>
      <c r="D31" s="24">
        <v>0.11003931794733712</v>
      </c>
      <c r="E31" s="25">
        <v>12808</v>
      </c>
      <c r="F31" s="26">
        <v>0</v>
      </c>
      <c r="G31" s="7"/>
      <c r="H31" s="22" t="s">
        <v>89</v>
      </c>
      <c r="I31" s="39">
        <v>1.1491690513505258E-2</v>
      </c>
      <c r="J31" s="33"/>
      <c r="K31" s="9">
        <f t="shared" si="2"/>
        <v>0.10315245495193455</v>
      </c>
      <c r="L31" s="9">
        <f t="shared" si="1"/>
        <v>-1.2801308534861849E-3</v>
      </c>
    </row>
    <row r="32" spans="2:12" x14ac:dyDescent="0.2">
      <c r="B32" s="22" t="s">
        <v>90</v>
      </c>
      <c r="C32" s="23">
        <v>1.6396002498438474E-2</v>
      </c>
      <c r="D32" s="24">
        <v>0.12699776709571403</v>
      </c>
      <c r="E32" s="25">
        <v>12808</v>
      </c>
      <c r="F32" s="26">
        <v>0</v>
      </c>
      <c r="G32" s="7"/>
      <c r="H32" s="22" t="s">
        <v>90</v>
      </c>
      <c r="I32" s="39">
        <v>1.0384121663482099E-2</v>
      </c>
      <c r="J32" s="33"/>
      <c r="K32" s="9">
        <f t="shared" si="2"/>
        <v>8.0425536702906794E-2</v>
      </c>
      <c r="L32" s="9">
        <f t="shared" si="1"/>
        <v>-1.3406384114629643E-3</v>
      </c>
    </row>
    <row r="33" spans="2:12" x14ac:dyDescent="0.2">
      <c r="B33" s="22" t="s">
        <v>91</v>
      </c>
      <c r="C33" s="23">
        <v>9.7595252966895703E-3</v>
      </c>
      <c r="D33" s="24">
        <v>9.831089243636365E-2</v>
      </c>
      <c r="E33" s="25">
        <v>12808</v>
      </c>
      <c r="F33" s="26">
        <v>0</v>
      </c>
      <c r="G33" s="7"/>
      <c r="H33" s="22" t="s">
        <v>91</v>
      </c>
      <c r="I33" s="39">
        <v>6.7983098329629406E-3</v>
      </c>
      <c r="J33" s="33"/>
      <c r="K33" s="9">
        <f t="shared" si="2"/>
        <v>6.8476253132693149E-2</v>
      </c>
      <c r="L33" s="9">
        <f t="shared" si="1"/>
        <v>-6.7488225511209054E-4</v>
      </c>
    </row>
    <row r="34" spans="2:12" x14ac:dyDescent="0.2">
      <c r="B34" s="22" t="s">
        <v>92</v>
      </c>
      <c r="C34" s="23">
        <v>1.0930668332292317E-3</v>
      </c>
      <c r="D34" s="24">
        <v>3.3044777106316828E-2</v>
      </c>
      <c r="E34" s="25">
        <v>12808</v>
      </c>
      <c r="F34" s="26">
        <v>0</v>
      </c>
      <c r="G34" s="7"/>
      <c r="H34" s="22" t="s">
        <v>92</v>
      </c>
      <c r="I34" s="39">
        <v>3.1133856832826793E-3</v>
      </c>
      <c r="J34" s="33"/>
      <c r="K34" s="9">
        <f t="shared" si="2"/>
        <v>9.4114193436599977E-2</v>
      </c>
      <c r="L34" s="9">
        <f t="shared" si="1"/>
        <v>-1.0298567360578392E-4</v>
      </c>
    </row>
    <row r="35" spans="2:12" x14ac:dyDescent="0.2">
      <c r="B35" s="22" t="s">
        <v>93</v>
      </c>
      <c r="C35" s="23">
        <v>6.2460961898813238E-3</v>
      </c>
      <c r="D35" s="24">
        <v>7.8788115446015147E-2</v>
      </c>
      <c r="E35" s="25">
        <v>12808</v>
      </c>
      <c r="F35" s="26">
        <v>0</v>
      </c>
      <c r="G35" s="7"/>
      <c r="H35" s="22" t="s">
        <v>93</v>
      </c>
      <c r="I35" s="39">
        <v>5.4008764754710998E-3</v>
      </c>
      <c r="J35" s="33"/>
      <c r="K35" s="9">
        <f t="shared" si="2"/>
        <v>6.8121214108403869E-2</v>
      </c>
      <c r="L35" s="9">
        <f t="shared" si="1"/>
        <v>-4.2816602205156419E-4</v>
      </c>
    </row>
    <row r="36" spans="2:12" x14ac:dyDescent="0.2">
      <c r="B36" s="22" t="s">
        <v>94</v>
      </c>
      <c r="C36" s="23">
        <v>0.14381636477201748</v>
      </c>
      <c r="D36" s="24">
        <v>0.35091713056003071</v>
      </c>
      <c r="E36" s="25">
        <v>12808</v>
      </c>
      <c r="F36" s="26">
        <v>0</v>
      </c>
      <c r="G36" s="7"/>
      <c r="H36" s="22" t="s">
        <v>94</v>
      </c>
      <c r="I36" s="39">
        <v>5.7508174149995409E-3</v>
      </c>
      <c r="J36" s="33"/>
      <c r="K36" s="9">
        <f t="shared" si="2"/>
        <v>1.40311068657402E-2</v>
      </c>
      <c r="L36" s="9">
        <f t="shared" si="1"/>
        <v>-2.3568574545589495E-3</v>
      </c>
    </row>
    <row r="37" spans="2:12" ht="24" x14ac:dyDescent="0.2">
      <c r="B37" s="22" t="s">
        <v>95</v>
      </c>
      <c r="C37" s="23">
        <v>9.5643347907557782E-2</v>
      </c>
      <c r="D37" s="24">
        <v>0.29411299136814462</v>
      </c>
      <c r="E37" s="25">
        <v>12808</v>
      </c>
      <c r="F37" s="26">
        <v>0</v>
      </c>
      <c r="G37" s="7"/>
      <c r="H37" s="22" t="s">
        <v>95</v>
      </c>
      <c r="I37" s="39">
        <v>-1.2138400323674749E-2</v>
      </c>
      <c r="J37" s="33"/>
      <c r="K37" s="9">
        <f t="shared" si="2"/>
        <v>-3.7323897279789728E-2</v>
      </c>
      <c r="L37" s="9">
        <f t="shared" si="1"/>
        <v>3.9473171171322133E-3</v>
      </c>
    </row>
    <row r="38" spans="2:12" x14ac:dyDescent="0.2">
      <c r="B38" s="22" t="s">
        <v>96</v>
      </c>
      <c r="C38" s="23">
        <v>1.717676452217364E-3</v>
      </c>
      <c r="D38" s="24">
        <v>4.1410867288355489E-2</v>
      </c>
      <c r="E38" s="25">
        <v>12808</v>
      </c>
      <c r="F38" s="26">
        <v>0</v>
      </c>
      <c r="G38" s="7"/>
      <c r="H38" s="22" t="s">
        <v>96</v>
      </c>
      <c r="I38" s="39">
        <v>-1.1609326585646639E-3</v>
      </c>
      <c r="J38" s="33"/>
      <c r="K38" s="9">
        <f t="shared" si="2"/>
        <v>-2.79863385570851E-2</v>
      </c>
      <c r="L38" s="9">
        <f t="shared" si="1"/>
        <v>4.8154188038156741E-5</v>
      </c>
    </row>
    <row r="39" spans="2:12" x14ac:dyDescent="0.2">
      <c r="B39" s="22" t="s">
        <v>97</v>
      </c>
      <c r="C39" s="23">
        <v>7.1361648969394134E-2</v>
      </c>
      <c r="D39" s="24">
        <v>0.25743802841544078</v>
      </c>
      <c r="E39" s="25">
        <v>12808</v>
      </c>
      <c r="F39" s="26">
        <v>0</v>
      </c>
      <c r="G39" s="7"/>
      <c r="H39" s="22" t="s">
        <v>97</v>
      </c>
      <c r="I39" s="39">
        <v>4.151440138145155E-2</v>
      </c>
      <c r="J39" s="33"/>
      <c r="K39" s="9">
        <f t="shared" si="2"/>
        <v>0.14975202179796365</v>
      </c>
      <c r="L39" s="9">
        <f t="shared" si="1"/>
        <v>-1.1507764244437431E-2</v>
      </c>
    </row>
    <row r="40" spans="2:12" ht="24" x14ac:dyDescent="0.2">
      <c r="B40" s="22" t="s">
        <v>98</v>
      </c>
      <c r="C40" s="23">
        <v>3.357276702061211E-3</v>
      </c>
      <c r="D40" s="24">
        <v>5.7846924369400796E-2</v>
      </c>
      <c r="E40" s="25">
        <v>12808</v>
      </c>
      <c r="F40" s="26">
        <v>0</v>
      </c>
      <c r="G40" s="7"/>
      <c r="H40" s="22" t="s">
        <v>98</v>
      </c>
      <c r="I40" s="39">
        <v>9.9182184852957909E-3</v>
      </c>
      <c r="J40" s="33"/>
      <c r="K40" s="9">
        <f t="shared" si="2"/>
        <v>0.17088065423021809</v>
      </c>
      <c r="L40" s="9">
        <f t="shared" si="1"/>
        <v>-5.7562617562862328E-4</v>
      </c>
    </row>
    <row r="41" spans="2:12" x14ac:dyDescent="0.2">
      <c r="B41" s="22" t="s">
        <v>99</v>
      </c>
      <c r="C41" s="23">
        <v>4.6845721424109923E-4</v>
      </c>
      <c r="D41" s="24">
        <v>2.1639647020233962E-2</v>
      </c>
      <c r="E41" s="25">
        <v>12808</v>
      </c>
      <c r="F41" s="26">
        <v>0</v>
      </c>
      <c r="G41" s="7"/>
      <c r="H41" s="22" t="s">
        <v>99</v>
      </c>
      <c r="I41" s="39">
        <v>4.1259898404322247E-3</v>
      </c>
      <c r="J41" s="33"/>
      <c r="K41" s="9">
        <f t="shared" si="2"/>
        <v>0.19057875513724534</v>
      </c>
      <c r="L41" s="9">
        <f t="shared" si="1"/>
        <v>-8.9319835246326492E-5</v>
      </c>
    </row>
    <row r="42" spans="2:12" x14ac:dyDescent="0.2">
      <c r="B42" s="22" t="s">
        <v>100</v>
      </c>
      <c r="C42" s="23">
        <v>7.0268582136164893E-4</v>
      </c>
      <c r="D42" s="24">
        <v>2.6499941184233215E-2</v>
      </c>
      <c r="E42" s="25">
        <v>12808</v>
      </c>
      <c r="F42" s="26">
        <v>0</v>
      </c>
      <c r="G42" s="7"/>
      <c r="H42" s="22" t="s">
        <v>100</v>
      </c>
      <c r="I42" s="39">
        <v>3.9578279192063722E-3</v>
      </c>
      <c r="J42" s="33"/>
      <c r="K42" s="9">
        <f t="shared" si="2"/>
        <v>0.14924738066955814</v>
      </c>
      <c r="L42" s="9">
        <f t="shared" si="1"/>
        <v>-1.0494776357731255E-4</v>
      </c>
    </row>
    <row r="43" spans="2:12" x14ac:dyDescent="0.2">
      <c r="B43" s="22" t="s">
        <v>101</v>
      </c>
      <c r="C43" s="23">
        <v>3.1855090568394757E-2</v>
      </c>
      <c r="D43" s="24">
        <v>0.17562104617102617</v>
      </c>
      <c r="E43" s="25">
        <v>12808</v>
      </c>
      <c r="F43" s="26">
        <v>0</v>
      </c>
      <c r="G43" s="7"/>
      <c r="H43" s="22" t="s">
        <v>101</v>
      </c>
      <c r="I43" s="39">
        <v>8.1432347600650834E-4</v>
      </c>
      <c r="J43" s="33"/>
      <c r="K43" s="9">
        <f t="shared" si="2"/>
        <v>4.4891153145654016E-3</v>
      </c>
      <c r="L43" s="9">
        <f t="shared" si="1"/>
        <v>-1.4770637486634548E-4</v>
      </c>
    </row>
    <row r="44" spans="2:12" x14ac:dyDescent="0.2">
      <c r="B44" s="22" t="s">
        <v>102</v>
      </c>
      <c r="C44" s="23">
        <v>0.50312304809494068</v>
      </c>
      <c r="D44" s="24">
        <v>0.5000097662883316</v>
      </c>
      <c r="E44" s="25">
        <v>12808</v>
      </c>
      <c r="F44" s="26">
        <v>0</v>
      </c>
      <c r="G44" s="7"/>
      <c r="H44" s="22" t="s">
        <v>102</v>
      </c>
      <c r="I44" s="39">
        <v>-5.8484605114334495E-2</v>
      </c>
      <c r="J44" s="33"/>
      <c r="K44" s="9">
        <f t="shared" si="2"/>
        <v>-5.811816944756288E-2</v>
      </c>
      <c r="L44" s="9">
        <f t="shared" si="1"/>
        <v>5.88487561156655E-2</v>
      </c>
    </row>
    <row r="45" spans="2:12" x14ac:dyDescent="0.2">
      <c r="B45" s="22" t="s">
        <v>103</v>
      </c>
      <c r="C45" s="23">
        <v>1.717676452217364E-3</v>
      </c>
      <c r="D45" s="24">
        <v>4.1410867288354698E-2</v>
      </c>
      <c r="E45" s="25">
        <v>12808</v>
      </c>
      <c r="F45" s="26">
        <v>0</v>
      </c>
      <c r="G45" s="7"/>
      <c r="H45" s="22" t="s">
        <v>103</v>
      </c>
      <c r="I45" s="39">
        <v>-8.6017039759146347E-5</v>
      </c>
      <c r="J45" s="33"/>
      <c r="K45" s="9">
        <f t="shared" si="2"/>
        <v>-2.0735931396348765E-3</v>
      </c>
      <c r="L45" s="9">
        <f t="shared" si="1"/>
        <v>3.5678905890792491E-6</v>
      </c>
    </row>
    <row r="46" spans="2:12" x14ac:dyDescent="0.2">
      <c r="B46" s="22" t="s">
        <v>104</v>
      </c>
      <c r="C46" s="23">
        <v>0.40950968144909433</v>
      </c>
      <c r="D46" s="24">
        <v>0.49176252749323057</v>
      </c>
      <c r="E46" s="25">
        <v>12808</v>
      </c>
      <c r="F46" s="26">
        <v>0</v>
      </c>
      <c r="G46" s="7"/>
      <c r="H46" s="22" t="s">
        <v>104</v>
      </c>
      <c r="I46" s="39">
        <v>3.9027989083208085E-2</v>
      </c>
      <c r="J46" s="33"/>
      <c r="K46" s="9">
        <f t="shared" si="2"/>
        <v>4.6863370870530691E-2</v>
      </c>
      <c r="L46" s="9">
        <f t="shared" si="1"/>
        <v>-3.2500116384494716E-2</v>
      </c>
    </row>
    <row r="47" spans="2:12" x14ac:dyDescent="0.2">
      <c r="B47" s="22" t="s">
        <v>105</v>
      </c>
      <c r="C47" s="23">
        <v>0.50710493441599003</v>
      </c>
      <c r="D47" s="24">
        <v>0.49996903558123063</v>
      </c>
      <c r="E47" s="25">
        <v>12808</v>
      </c>
      <c r="F47" s="26">
        <v>0</v>
      </c>
      <c r="G47" s="7"/>
      <c r="H47" s="22" t="s">
        <v>105</v>
      </c>
      <c r="I47" s="39">
        <v>-6.0657242193746498E-2</v>
      </c>
      <c r="J47" s="33"/>
      <c r="K47" s="9">
        <f t="shared" si="2"/>
        <v>-5.9799014021888058E-2</v>
      </c>
      <c r="L47" s="9">
        <f t="shared" si="1"/>
        <v>6.1522983695891487E-2</v>
      </c>
    </row>
    <row r="48" spans="2:12" x14ac:dyDescent="0.2">
      <c r="B48" s="22" t="s">
        <v>106</v>
      </c>
      <c r="C48" s="23">
        <v>3.4353529044347281E-3</v>
      </c>
      <c r="D48" s="24">
        <v>5.8513405076174634E-2</v>
      </c>
      <c r="E48" s="25">
        <v>12808</v>
      </c>
      <c r="F48" s="26">
        <v>0</v>
      </c>
      <c r="G48" s="7"/>
      <c r="H48" s="22" t="s">
        <v>106</v>
      </c>
      <c r="I48" s="39">
        <v>-4.0252608345730939E-3</v>
      </c>
      <c r="J48" s="33"/>
      <c r="K48" s="9">
        <f t="shared" si="2"/>
        <v>-6.8555788846192151E-2</v>
      </c>
      <c r="L48" s="9">
        <f t="shared" si="1"/>
        <v>2.3632518875215091E-4</v>
      </c>
    </row>
    <row r="49" spans="2:12" ht="24" x14ac:dyDescent="0.2">
      <c r="B49" s="22" t="s">
        <v>107</v>
      </c>
      <c r="C49" s="23">
        <v>1.8738288569643974E-3</v>
      </c>
      <c r="D49" s="24">
        <v>4.3248857338413417E-2</v>
      </c>
      <c r="E49" s="25">
        <v>12808</v>
      </c>
      <c r="F49" s="26">
        <v>0</v>
      </c>
      <c r="G49" s="7"/>
      <c r="H49" s="22" t="s">
        <v>107</v>
      </c>
      <c r="I49" s="39">
        <v>-1.0545094095004734E-3</v>
      </c>
      <c r="J49" s="33"/>
      <c r="K49" s="9">
        <f t="shared" si="2"/>
        <v>-2.4336676252580573E-2</v>
      </c>
      <c r="L49" s="9">
        <f t="shared" si="1"/>
        <v>4.5688378446646891E-5</v>
      </c>
    </row>
    <row r="50" spans="2:12" x14ac:dyDescent="0.2">
      <c r="B50" s="22" t="s">
        <v>108</v>
      </c>
      <c r="C50" s="23">
        <v>4.6845721424109918E-4</v>
      </c>
      <c r="D50" s="24">
        <v>2.1639647020234101E-2</v>
      </c>
      <c r="E50" s="25">
        <v>12808</v>
      </c>
      <c r="F50" s="26">
        <v>0</v>
      </c>
      <c r="G50" s="7"/>
      <c r="H50" s="22" t="s">
        <v>108</v>
      </c>
      <c r="I50" s="39">
        <v>-1.6798257760032877E-3</v>
      </c>
      <c r="J50" s="33"/>
      <c r="K50" s="9">
        <f t="shared" si="2"/>
        <v>-7.7590861252490373E-2</v>
      </c>
      <c r="L50" s="9">
        <f t="shared" si="1"/>
        <v>3.6365034175514925E-5</v>
      </c>
    </row>
    <row r="51" spans="2:12" x14ac:dyDescent="0.2">
      <c r="B51" s="22" t="s">
        <v>109</v>
      </c>
      <c r="C51" s="23">
        <v>2.1080574640849467E-3</v>
      </c>
      <c r="D51" s="24">
        <v>4.5866957745148262E-2</v>
      </c>
      <c r="E51" s="25">
        <v>12808</v>
      </c>
      <c r="F51" s="26">
        <v>0</v>
      </c>
      <c r="G51" s="7"/>
      <c r="H51" s="22" t="s">
        <v>109</v>
      </c>
      <c r="I51" s="39">
        <v>8.8032841612032415E-3</v>
      </c>
      <c r="J51" s="33"/>
      <c r="K51" s="9">
        <f t="shared" si="2"/>
        <v>0.19152624817912611</v>
      </c>
      <c r="L51" s="9">
        <f t="shared" si="1"/>
        <v>-4.0460125974778219E-4</v>
      </c>
    </row>
    <row r="52" spans="2:12" x14ac:dyDescent="0.2">
      <c r="B52" s="22" t="s">
        <v>110</v>
      </c>
      <c r="C52" s="23">
        <v>4.3722673329169275E-3</v>
      </c>
      <c r="D52" s="24">
        <v>6.5980986013344414E-2</v>
      </c>
      <c r="E52" s="25">
        <v>12808</v>
      </c>
      <c r="F52" s="26">
        <v>0</v>
      </c>
      <c r="G52" s="7"/>
      <c r="H52" s="22" t="s">
        <v>110</v>
      </c>
      <c r="I52" s="39">
        <v>1.352396311169622E-2</v>
      </c>
      <c r="J52" s="33"/>
      <c r="K52" s="9">
        <f t="shared" si="2"/>
        <v>0.2040714081909622</v>
      </c>
      <c r="L52" s="9">
        <f t="shared" si="1"/>
        <v>-8.9617305980974635E-4</v>
      </c>
    </row>
    <row r="53" spans="2:12" x14ac:dyDescent="0.2">
      <c r="B53" s="22" t="s">
        <v>111</v>
      </c>
      <c r="C53" s="23">
        <v>8.5883822610868202E-4</v>
      </c>
      <c r="D53" s="24">
        <v>2.9294498211765135E-2</v>
      </c>
      <c r="E53" s="25">
        <v>12808</v>
      </c>
      <c r="F53" s="26">
        <v>0</v>
      </c>
      <c r="G53" s="7"/>
      <c r="H53" s="22" t="s">
        <v>111</v>
      </c>
      <c r="I53" s="39">
        <v>2.1119746885711094E-3</v>
      </c>
      <c r="J53" s="33"/>
      <c r="K53" s="9">
        <f t="shared" si="2"/>
        <v>7.2032667319371135E-2</v>
      </c>
      <c r="L53" s="9">
        <f t="shared" si="1"/>
        <v>-6.1917585411665416E-5</v>
      </c>
    </row>
    <row r="54" spans="2:12" x14ac:dyDescent="0.2">
      <c r="B54" s="22" t="s">
        <v>112</v>
      </c>
      <c r="C54" s="23">
        <v>0.31019675202998126</v>
      </c>
      <c r="D54" s="24">
        <v>0.46259208239938382</v>
      </c>
      <c r="E54" s="25">
        <v>12808</v>
      </c>
      <c r="F54" s="26">
        <v>0</v>
      </c>
      <c r="G54" s="7"/>
      <c r="H54" s="22" t="s">
        <v>112</v>
      </c>
      <c r="I54" s="39">
        <v>1.3122394828089114E-2</v>
      </c>
      <c r="J54" s="33"/>
      <c r="K54" s="9">
        <f t="shared" si="2"/>
        <v>1.9567716175794416E-2</v>
      </c>
      <c r="L54" s="9">
        <f t="shared" si="1"/>
        <v>-8.799381592125774E-3</v>
      </c>
    </row>
    <row r="55" spans="2:12" x14ac:dyDescent="0.2">
      <c r="B55" s="22" t="s">
        <v>113</v>
      </c>
      <c r="C55" s="23">
        <v>1.5068707058088692E-2</v>
      </c>
      <c r="D55" s="24">
        <v>0.12183103051007159</v>
      </c>
      <c r="E55" s="25">
        <v>12808</v>
      </c>
      <c r="F55" s="26">
        <v>0</v>
      </c>
      <c r="G55" s="7"/>
      <c r="H55" s="22" t="s">
        <v>113</v>
      </c>
      <c r="I55" s="39">
        <v>5.9501211018591054E-3</v>
      </c>
      <c r="J55" s="33"/>
      <c r="K55" s="9">
        <f t="shared" si="2"/>
        <v>4.8103183938270663E-2</v>
      </c>
      <c r="L55" s="9">
        <f t="shared" si="1"/>
        <v>-7.3594248910711349E-4</v>
      </c>
    </row>
    <row r="56" spans="2:12" x14ac:dyDescent="0.2">
      <c r="B56" s="22" t="s">
        <v>114</v>
      </c>
      <c r="C56" s="23">
        <v>3.201124297314179E-3</v>
      </c>
      <c r="D56" s="24">
        <v>5.6490054448249304E-2</v>
      </c>
      <c r="E56" s="25">
        <v>12808</v>
      </c>
      <c r="F56" s="26">
        <v>0</v>
      </c>
      <c r="G56" s="7"/>
      <c r="H56" s="22" t="s">
        <v>114</v>
      </c>
      <c r="I56" s="39">
        <v>1.3395393238945168E-2</v>
      </c>
      <c r="J56" s="33"/>
      <c r="K56" s="9">
        <f t="shared" si="2"/>
        <v>0.2363692697872716</v>
      </c>
      <c r="L56" s="9">
        <f t="shared" si="1"/>
        <v>-7.5907731348618605E-4</v>
      </c>
    </row>
    <row r="57" spans="2:12" x14ac:dyDescent="0.2">
      <c r="B57" s="22" t="s">
        <v>115</v>
      </c>
      <c r="C57" s="23">
        <v>3.5758900687070577E-2</v>
      </c>
      <c r="D57" s="24">
        <v>0.1856957027023878</v>
      </c>
      <c r="E57" s="25">
        <v>12808</v>
      </c>
      <c r="F57" s="26">
        <v>0</v>
      </c>
      <c r="G57" s="7"/>
      <c r="H57" s="22" t="s">
        <v>115</v>
      </c>
      <c r="I57" s="39">
        <v>-1.1604193690330989E-2</v>
      </c>
      <c r="J57" s="33"/>
      <c r="K57" s="9">
        <f t="shared" si="2"/>
        <v>-6.0255785770862831E-2</v>
      </c>
      <c r="L57" s="9">
        <f t="shared" si="1"/>
        <v>2.2345870350651961E-3</v>
      </c>
    </row>
    <row r="58" spans="2:12" x14ac:dyDescent="0.2">
      <c r="B58" s="22" t="s">
        <v>116</v>
      </c>
      <c r="C58" s="23">
        <v>0.62820112429731423</v>
      </c>
      <c r="D58" s="24">
        <v>0.48330395092505274</v>
      </c>
      <c r="E58" s="25">
        <v>12808</v>
      </c>
      <c r="F58" s="26">
        <v>0</v>
      </c>
      <c r="G58" s="7"/>
      <c r="H58" s="22" t="s">
        <v>116</v>
      </c>
      <c r="I58" s="39">
        <v>-1.3961434359885939E-2</v>
      </c>
      <c r="J58" s="33"/>
      <c r="K58" s="9">
        <f t="shared" si="2"/>
        <v>-1.0740333465652544E-2</v>
      </c>
      <c r="L58" s="9">
        <f t="shared" si="1"/>
        <v>1.8147148900596467E-2</v>
      </c>
    </row>
    <row r="59" spans="2:12" x14ac:dyDescent="0.2">
      <c r="B59" s="22" t="s">
        <v>117</v>
      </c>
      <c r="C59" s="23">
        <v>2.3422860712054967E-4</v>
      </c>
      <c r="D59" s="24">
        <v>1.5303333914686554E-2</v>
      </c>
      <c r="E59" s="25">
        <v>12808</v>
      </c>
      <c r="F59" s="26">
        <v>0</v>
      </c>
      <c r="G59" s="7"/>
      <c r="H59" s="22" t="s">
        <v>117</v>
      </c>
      <c r="I59" s="39">
        <v>-4.8617265484097885E-4</v>
      </c>
      <c r="J59" s="33"/>
      <c r="K59" s="9">
        <f t="shared" si="2"/>
        <v>-3.1761626715257549E-2</v>
      </c>
      <c r="L59" s="9">
        <f t="shared" si="1"/>
        <v>7.4412245330552638E-6</v>
      </c>
    </row>
    <row r="60" spans="2:12" x14ac:dyDescent="0.2">
      <c r="B60" s="22" t="s">
        <v>118</v>
      </c>
      <c r="C60" s="23">
        <v>1.4131792629606496E-2</v>
      </c>
      <c r="D60" s="24">
        <v>0.11803886188839186</v>
      </c>
      <c r="E60" s="25">
        <v>12808</v>
      </c>
      <c r="F60" s="26">
        <v>0</v>
      </c>
      <c r="G60" s="7"/>
      <c r="H60" s="22" t="s">
        <v>118</v>
      </c>
      <c r="I60" s="39">
        <v>2.2055545034998538E-2</v>
      </c>
      <c r="J60" s="33"/>
      <c r="K60" s="9">
        <f t="shared" si="2"/>
        <v>0.18420933833460926</v>
      </c>
      <c r="L60" s="9">
        <f t="shared" si="1"/>
        <v>-2.6405235003218721E-3</v>
      </c>
    </row>
    <row r="61" spans="2:12" x14ac:dyDescent="0.2">
      <c r="B61" s="22" t="s">
        <v>119</v>
      </c>
      <c r="C61" s="23">
        <v>7.0268582136164882E-4</v>
      </c>
      <c r="D61" s="24">
        <v>2.6499941184234641E-2</v>
      </c>
      <c r="E61" s="25">
        <v>12808</v>
      </c>
      <c r="F61" s="26">
        <v>0</v>
      </c>
      <c r="G61" s="7"/>
      <c r="H61" s="22" t="s">
        <v>119</v>
      </c>
      <c r="I61" s="39">
        <v>6.6361891221012736E-4</v>
      </c>
      <c r="J61" s="33"/>
      <c r="K61" s="9">
        <f t="shared" si="2"/>
        <v>2.5024681828511114E-2</v>
      </c>
      <c r="L61" s="9">
        <f t="shared" si="1"/>
        <v>-1.7596854164903507E-5</v>
      </c>
    </row>
    <row r="62" spans="2:12" x14ac:dyDescent="0.2">
      <c r="B62" s="22" t="s">
        <v>120</v>
      </c>
      <c r="C62" s="23">
        <v>4.6845721424109934E-4</v>
      </c>
      <c r="D62" s="24">
        <v>2.1639647020235356E-2</v>
      </c>
      <c r="E62" s="25">
        <v>12808</v>
      </c>
      <c r="F62" s="26">
        <v>0</v>
      </c>
      <c r="G62" s="7"/>
      <c r="H62" s="22" t="s">
        <v>120</v>
      </c>
      <c r="I62" s="39">
        <v>9.3769705521560542E-5</v>
      </c>
      <c r="J62" s="33"/>
      <c r="K62" s="9">
        <f t="shared" si="2"/>
        <v>4.3312064350628362E-3</v>
      </c>
      <c r="L62" s="9">
        <f t="shared" si="1"/>
        <v>-2.029935838960867E-6</v>
      </c>
    </row>
    <row r="63" spans="2:12" ht="24" x14ac:dyDescent="0.2">
      <c r="B63" s="22" t="s">
        <v>121</v>
      </c>
      <c r="C63" s="23">
        <v>6.2460961898813238E-4</v>
      </c>
      <c r="D63" s="24">
        <v>2.4985360159581728E-2</v>
      </c>
      <c r="E63" s="25">
        <v>12808</v>
      </c>
      <c r="F63" s="26">
        <v>0</v>
      </c>
      <c r="G63" s="7"/>
      <c r="H63" s="22" t="s">
        <v>121</v>
      </c>
      <c r="I63" s="39">
        <v>2.6582812033197601E-3</v>
      </c>
      <c r="J63" s="33"/>
      <c r="K63" s="9">
        <f t="shared" si="2"/>
        <v>0.10632709708174425</v>
      </c>
      <c r="L63" s="9">
        <f t="shared" si="1"/>
        <v>-6.6454435676090146E-5</v>
      </c>
    </row>
    <row r="64" spans="2:12" x14ac:dyDescent="0.2">
      <c r="B64" s="22" t="s">
        <v>122</v>
      </c>
      <c r="C64" s="23">
        <v>0.3161305434103685</v>
      </c>
      <c r="D64" s="24">
        <v>0.46498269183225321</v>
      </c>
      <c r="E64" s="25">
        <v>12808</v>
      </c>
      <c r="F64" s="26">
        <v>0</v>
      </c>
      <c r="G64" s="7"/>
      <c r="H64" s="22" t="s">
        <v>122</v>
      </c>
      <c r="I64" s="39">
        <v>1.427361317871398E-2</v>
      </c>
      <c r="J64" s="33"/>
      <c r="K64" s="9">
        <f t="shared" si="2"/>
        <v>2.0992798784904464E-2</v>
      </c>
      <c r="L64" s="9">
        <f t="shared" si="1"/>
        <v>-9.704286137695875E-3</v>
      </c>
    </row>
    <row r="65" spans="2:12" x14ac:dyDescent="0.2">
      <c r="B65" s="22" t="s">
        <v>123</v>
      </c>
      <c r="C65" s="23">
        <v>3.8960024984384764E-2</v>
      </c>
      <c r="D65" s="24">
        <v>0.19350727378080254</v>
      </c>
      <c r="E65" s="25">
        <v>12808</v>
      </c>
      <c r="F65" s="26">
        <v>0</v>
      </c>
      <c r="G65" s="7"/>
      <c r="H65" s="22" t="s">
        <v>123</v>
      </c>
      <c r="I65" s="39">
        <v>-1.3091801131459651E-2</v>
      </c>
      <c r="J65" s="33"/>
      <c r="K65" s="9">
        <f t="shared" si="2"/>
        <v>-6.5019489895452157E-2</v>
      </c>
      <c r="L65" s="9">
        <f t="shared" si="1"/>
        <v>2.6358538839735667E-3</v>
      </c>
    </row>
    <row r="66" spans="2:12" ht="24" x14ac:dyDescent="0.2">
      <c r="B66" s="22" t="s">
        <v>124</v>
      </c>
      <c r="C66" s="23">
        <v>5.4653341661461583E-4</v>
      </c>
      <c r="D66" s="24">
        <v>2.3372577288385293E-2</v>
      </c>
      <c r="E66" s="25">
        <v>12808</v>
      </c>
      <c r="F66" s="26">
        <v>0</v>
      </c>
      <c r="G66" s="7"/>
      <c r="H66" s="22" t="s">
        <v>124</v>
      </c>
      <c r="I66" s="39">
        <v>-1.7021496449969138E-3</v>
      </c>
      <c r="J66" s="33"/>
      <c r="K66" s="9">
        <f t="shared" si="2"/>
        <v>-7.27869820407544E-2</v>
      </c>
      <c r="L66" s="9">
        <f t="shared" si="1"/>
        <v>3.9802271251096064E-5</v>
      </c>
    </row>
    <row r="67" spans="2:12" x14ac:dyDescent="0.2">
      <c r="B67" s="22" t="s">
        <v>125</v>
      </c>
      <c r="C67" s="23">
        <v>2.3422860712054967E-4</v>
      </c>
      <c r="D67" s="24">
        <v>1.5303333914685881E-2</v>
      </c>
      <c r="E67" s="25">
        <v>12808</v>
      </c>
      <c r="F67" s="26">
        <v>0</v>
      </c>
      <c r="G67" s="7"/>
      <c r="H67" s="22" t="s">
        <v>125</v>
      </c>
      <c r="I67" s="39">
        <v>-3.7043394375438213E-4</v>
      </c>
      <c r="J67" s="33"/>
      <c r="K67" s="9">
        <f t="shared" si="2"/>
        <v>-2.4200424534440941E-2</v>
      </c>
      <c r="L67" s="9">
        <f t="shared" si="1"/>
        <v>5.6697597503571136E-6</v>
      </c>
    </row>
    <row r="68" spans="2:12" x14ac:dyDescent="0.2">
      <c r="B68" s="22" t="s">
        <v>126</v>
      </c>
      <c r="C68" s="23">
        <v>0.28560274828232357</v>
      </c>
      <c r="D68" s="24">
        <v>0.45171866231702978</v>
      </c>
      <c r="E68" s="25">
        <v>12808</v>
      </c>
      <c r="F68" s="26">
        <v>0</v>
      </c>
      <c r="G68" s="7"/>
      <c r="H68" s="22" t="s">
        <v>126</v>
      </c>
      <c r="I68" s="39">
        <v>7.0486878514731025E-2</v>
      </c>
      <c r="J68" s="33"/>
      <c r="K68" s="9">
        <f t="shared" si="2"/>
        <v>0.11147565175808583</v>
      </c>
      <c r="L68" s="9">
        <f t="shared" si="1"/>
        <v>-4.4565894440554976E-2</v>
      </c>
    </row>
    <row r="69" spans="2:12" x14ac:dyDescent="0.2">
      <c r="B69" s="22" t="s">
        <v>127</v>
      </c>
      <c r="C69" s="23">
        <v>0.25835415365396625</v>
      </c>
      <c r="D69" s="24">
        <v>0.43774678306182224</v>
      </c>
      <c r="E69" s="25">
        <v>12808</v>
      </c>
      <c r="F69" s="26">
        <v>0</v>
      </c>
      <c r="G69" s="7"/>
      <c r="H69" s="22" t="s">
        <v>127</v>
      </c>
      <c r="I69" s="39">
        <v>-1.9623261572792473E-2</v>
      </c>
      <c r="J69" s="33"/>
      <c r="K69" s="9">
        <f t="shared" si="2"/>
        <v>-3.3246413224167333E-2</v>
      </c>
      <c r="L69" s="9">
        <f t="shared" si="1"/>
        <v>1.1581469771425381E-2</v>
      </c>
    </row>
    <row r="70" spans="2:12" x14ac:dyDescent="0.2">
      <c r="B70" s="22" t="s">
        <v>128</v>
      </c>
      <c r="C70" s="23">
        <v>0.19433166770768268</v>
      </c>
      <c r="D70" s="24">
        <v>0.39570076539577481</v>
      </c>
      <c r="E70" s="25">
        <v>12808</v>
      </c>
      <c r="F70" s="26">
        <v>0</v>
      </c>
      <c r="G70" s="7"/>
      <c r="H70" s="22" t="s">
        <v>128</v>
      </c>
      <c r="I70" s="39">
        <v>-2.5933976670390511E-2</v>
      </c>
      <c r="J70" s="33"/>
      <c r="K70" s="9">
        <f t="shared" si="2"/>
        <v>-5.2802990443658333E-2</v>
      </c>
      <c r="L70" s="9">
        <f t="shared" si="1"/>
        <v>1.2736373991110146E-2</v>
      </c>
    </row>
    <row r="71" spans="2:12" x14ac:dyDescent="0.2">
      <c r="B71" s="22" t="s">
        <v>129</v>
      </c>
      <c r="C71" s="23">
        <v>0.19378513429106808</v>
      </c>
      <c r="D71" s="24">
        <v>0.39527794652390641</v>
      </c>
      <c r="E71" s="25">
        <v>12808</v>
      </c>
      <c r="F71" s="26">
        <v>0</v>
      </c>
      <c r="G71" s="7"/>
      <c r="H71" s="22" t="s">
        <v>129</v>
      </c>
      <c r="I71" s="39">
        <v>-2.6375800940542992E-2</v>
      </c>
      <c r="J71" s="33"/>
      <c r="K71" s="9">
        <f t="shared" si="2"/>
        <v>-5.3796481691546404E-2</v>
      </c>
      <c r="L71" s="9">
        <f t="shared" si="1"/>
        <v>1.2930744485610901E-2</v>
      </c>
    </row>
    <row r="72" spans="2:12" ht="24" x14ac:dyDescent="0.2">
      <c r="B72" s="22" t="s">
        <v>130</v>
      </c>
      <c r="C72" s="23">
        <v>1.4053716427232979E-3</v>
      </c>
      <c r="D72" s="24">
        <v>3.7463397519440889E-2</v>
      </c>
      <c r="E72" s="25">
        <v>12808</v>
      </c>
      <c r="F72" s="26">
        <v>0</v>
      </c>
      <c r="G72" s="7"/>
      <c r="H72" s="22" t="s">
        <v>130</v>
      </c>
      <c r="I72" s="39">
        <v>-1.4172763173100871E-3</v>
      </c>
      <c r="J72" s="33"/>
      <c r="K72" s="9">
        <f t="shared" si="2"/>
        <v>-3.7777794089001199E-2</v>
      </c>
      <c r="L72" s="9">
        <f t="shared" ref="L72:L123" si="3">((0-C72)/D72)*I72</f>
        <v>5.3166559312120523E-5</v>
      </c>
    </row>
    <row r="73" spans="2:12" x14ac:dyDescent="0.2">
      <c r="B73" s="22" t="s">
        <v>131</v>
      </c>
      <c r="C73" s="23">
        <v>8.9006870705808858E-3</v>
      </c>
      <c r="D73" s="24">
        <v>9.3926320275555655E-2</v>
      </c>
      <c r="E73" s="25">
        <v>12808</v>
      </c>
      <c r="F73" s="26">
        <v>0</v>
      </c>
      <c r="G73" s="7"/>
      <c r="H73" s="22" t="s">
        <v>131</v>
      </c>
      <c r="I73" s="39">
        <v>3.7088560937400786E-3</v>
      </c>
      <c r="J73" s="33"/>
      <c r="K73" s="9">
        <f t="shared" si="2"/>
        <v>3.9135406513061501E-2</v>
      </c>
      <c r="L73" s="9">
        <f t="shared" si="3"/>
        <v>-3.5146024440594064E-4</v>
      </c>
    </row>
    <row r="74" spans="2:12" x14ac:dyDescent="0.2">
      <c r="B74" s="22" t="s">
        <v>132</v>
      </c>
      <c r="C74" s="23">
        <v>4.2161149281698933E-3</v>
      </c>
      <c r="D74" s="24">
        <v>6.4797122768423407E-2</v>
      </c>
      <c r="E74" s="25">
        <v>12808</v>
      </c>
      <c r="F74" s="26">
        <v>0</v>
      </c>
      <c r="G74" s="7"/>
      <c r="H74" s="22" t="s">
        <v>132</v>
      </c>
      <c r="I74" s="39">
        <v>-4.6627117936519011E-3</v>
      </c>
      <c r="J74" s="33"/>
      <c r="K74" s="9">
        <f t="shared" si="2"/>
        <v>-7.165523817232762E-2</v>
      </c>
      <c r="L74" s="9">
        <f t="shared" si="3"/>
        <v>3.0338582886197979E-4</v>
      </c>
    </row>
    <row r="75" spans="2:12" x14ac:dyDescent="0.2">
      <c r="B75" s="22" t="s">
        <v>133</v>
      </c>
      <c r="C75" s="23">
        <v>1.5068707058088692E-2</v>
      </c>
      <c r="D75" s="24">
        <v>0.12183103051005469</v>
      </c>
      <c r="E75" s="25">
        <v>12808</v>
      </c>
      <c r="F75" s="26">
        <v>0</v>
      </c>
      <c r="G75" s="7"/>
      <c r="H75" s="22" t="s">
        <v>133</v>
      </c>
      <c r="I75" s="39">
        <v>-1.1106580507769158E-2</v>
      </c>
      <c r="J75" s="33"/>
      <c r="K75" s="9">
        <f t="shared" si="2"/>
        <v>-8.9790085940196454E-2</v>
      </c>
      <c r="L75" s="9">
        <f t="shared" si="3"/>
        <v>1.3737206965087525E-3</v>
      </c>
    </row>
    <row r="76" spans="2:12" x14ac:dyDescent="0.2">
      <c r="B76" s="22" t="s">
        <v>134</v>
      </c>
      <c r="C76" s="23">
        <v>2.5374765771392874E-2</v>
      </c>
      <c r="D76" s="24">
        <v>0.15726671001184081</v>
      </c>
      <c r="E76" s="25">
        <v>12808</v>
      </c>
      <c r="F76" s="26">
        <v>0</v>
      </c>
      <c r="G76" s="7"/>
      <c r="H76" s="22" t="s">
        <v>134</v>
      </c>
      <c r="I76" s="39">
        <v>-1.841336622642955E-3</v>
      </c>
      <c r="J76" s="33"/>
      <c r="K76" s="9">
        <f t="shared" si="2"/>
        <v>-1.1411271571726679E-2</v>
      </c>
      <c r="L76" s="9">
        <f t="shared" si="3"/>
        <v>2.970971129384899E-4</v>
      </c>
    </row>
    <row r="77" spans="2:12" x14ac:dyDescent="0.2">
      <c r="B77" s="22" t="s">
        <v>135</v>
      </c>
      <c r="C77" s="23">
        <v>1.1242973141786383E-2</v>
      </c>
      <c r="D77" s="24">
        <v>0.1054392559911026</v>
      </c>
      <c r="E77" s="25">
        <v>12808</v>
      </c>
      <c r="F77" s="26">
        <v>0</v>
      </c>
      <c r="G77" s="7"/>
      <c r="H77" s="22" t="s">
        <v>135</v>
      </c>
      <c r="I77" s="39">
        <v>-8.2534498145136297E-3</v>
      </c>
      <c r="J77" s="33"/>
      <c r="K77" s="9">
        <f t="shared" si="2"/>
        <v>-7.7396757243911138E-2</v>
      </c>
      <c r="L77" s="9">
        <f t="shared" si="3"/>
        <v>8.8006420113101729E-4</v>
      </c>
    </row>
    <row r="78" spans="2:12" x14ac:dyDescent="0.2">
      <c r="B78" s="22" t="s">
        <v>136</v>
      </c>
      <c r="C78" s="23">
        <v>1.7176764522173638E-3</v>
      </c>
      <c r="D78" s="24">
        <v>4.1410867288354122E-2</v>
      </c>
      <c r="E78" s="25">
        <v>12808</v>
      </c>
      <c r="F78" s="26">
        <v>0</v>
      </c>
      <c r="G78" s="7"/>
      <c r="H78" s="22" t="s">
        <v>136</v>
      </c>
      <c r="I78" s="39">
        <v>-1.0272713253022831E-3</v>
      </c>
      <c r="J78" s="33"/>
      <c r="K78" s="9">
        <f t="shared" si="2"/>
        <v>-2.4764195311243194E-2</v>
      </c>
      <c r="L78" s="9">
        <f t="shared" si="3"/>
        <v>4.2610065450285478E-5</v>
      </c>
    </row>
    <row r="79" spans="2:12" x14ac:dyDescent="0.2">
      <c r="B79" s="22" t="s">
        <v>137</v>
      </c>
      <c r="C79" s="23">
        <v>0.29879762648344788</v>
      </c>
      <c r="D79" s="24">
        <v>0.45774880066204343</v>
      </c>
      <c r="E79" s="25">
        <v>12808</v>
      </c>
      <c r="F79" s="26">
        <v>0</v>
      </c>
      <c r="G79" s="7"/>
      <c r="H79" s="22" t="s">
        <v>137</v>
      </c>
      <c r="I79" s="39">
        <v>7.0788666246648313E-2</v>
      </c>
      <c r="J79" s="33"/>
      <c r="K79" s="9">
        <f t="shared" si="2"/>
        <v>0.10843759878437789</v>
      </c>
      <c r="L79" s="9">
        <f t="shared" si="3"/>
        <v>-4.6207626160540499E-2</v>
      </c>
    </row>
    <row r="80" spans="2:12" x14ac:dyDescent="0.2">
      <c r="B80" s="22" t="s">
        <v>138</v>
      </c>
      <c r="C80" s="23">
        <v>0.44581511555277942</v>
      </c>
      <c r="D80" s="24">
        <v>0.49707473243202671</v>
      </c>
      <c r="E80" s="25">
        <v>12808</v>
      </c>
      <c r="F80" s="26">
        <v>0</v>
      </c>
      <c r="G80" s="7"/>
      <c r="H80" s="22" t="s">
        <v>138</v>
      </c>
      <c r="I80" s="39">
        <v>3.5889455388267114E-2</v>
      </c>
      <c r="J80" s="33"/>
      <c r="K80" s="9">
        <f t="shared" si="2"/>
        <v>4.0012884159104374E-2</v>
      </c>
      <c r="L80" s="9">
        <f t="shared" si="3"/>
        <v>-3.2188443018947015E-2</v>
      </c>
    </row>
    <row r="81" spans="2:12" x14ac:dyDescent="0.2">
      <c r="B81" s="22" t="s">
        <v>139</v>
      </c>
      <c r="C81" s="23">
        <v>0.34189569019362898</v>
      </c>
      <c r="D81" s="24">
        <v>0.47436335859153489</v>
      </c>
      <c r="E81" s="25">
        <v>12808</v>
      </c>
      <c r="F81" s="26">
        <v>0</v>
      </c>
      <c r="G81" s="7"/>
      <c r="H81" s="22" t="s">
        <v>139</v>
      </c>
      <c r="I81" s="39">
        <v>6.2911802282843099E-2</v>
      </c>
      <c r="J81" s="33"/>
      <c r="K81" s="9">
        <f t="shared" si="2"/>
        <v>8.7280198755140884E-2</v>
      </c>
      <c r="L81" s="9">
        <f t="shared" si="3"/>
        <v>-4.5343455967346298E-2</v>
      </c>
    </row>
    <row r="82" spans="2:12" x14ac:dyDescent="0.2">
      <c r="B82" s="22" t="s">
        <v>140</v>
      </c>
      <c r="C82" s="23">
        <v>2.334478450968145E-2</v>
      </c>
      <c r="D82" s="24">
        <v>0.15100193974617124</v>
      </c>
      <c r="E82" s="25">
        <v>12808</v>
      </c>
      <c r="F82" s="26">
        <v>0</v>
      </c>
      <c r="G82" s="7"/>
      <c r="H82" s="22" t="s">
        <v>140</v>
      </c>
      <c r="I82" s="39">
        <v>7.5221666589210031E-3</v>
      </c>
      <c r="J82" s="33"/>
      <c r="K82" s="9">
        <f t="shared" si="2"/>
        <v>4.865211209585709E-2</v>
      </c>
      <c r="L82" s="9">
        <f t="shared" si="3"/>
        <v>-1.1629212180559016E-3</v>
      </c>
    </row>
    <row r="83" spans="2:12" x14ac:dyDescent="0.2">
      <c r="B83" s="22" t="s">
        <v>141</v>
      </c>
      <c r="C83" s="23">
        <v>8.0184259837601496E-2</v>
      </c>
      <c r="D83" s="24">
        <v>0.27158884964571367</v>
      </c>
      <c r="E83" s="25">
        <v>12808</v>
      </c>
      <c r="F83" s="26">
        <v>0</v>
      </c>
      <c r="G83" s="7"/>
      <c r="H83" s="22" t="s">
        <v>141</v>
      </c>
      <c r="I83" s="39">
        <v>4.3508985620425981E-2</v>
      </c>
      <c r="J83" s="33"/>
      <c r="K83" s="9">
        <f t="shared" si="2"/>
        <v>0.14735601209097315</v>
      </c>
      <c r="L83" s="9">
        <f t="shared" si="3"/>
        <v>-1.2845651847672477E-2</v>
      </c>
    </row>
    <row r="84" spans="2:12" x14ac:dyDescent="0.2">
      <c r="B84" s="22" t="s">
        <v>142</v>
      </c>
      <c r="C84" s="23">
        <v>0.19495627732667084</v>
      </c>
      <c r="D84" s="24">
        <v>0.39618251115334591</v>
      </c>
      <c r="E84" s="25">
        <v>12808</v>
      </c>
      <c r="F84" s="26">
        <v>0</v>
      </c>
      <c r="G84" s="7"/>
      <c r="H84" s="22" t="s">
        <v>142</v>
      </c>
      <c r="I84" s="39">
        <v>6.3566044998966148E-2</v>
      </c>
      <c r="J84" s="33"/>
      <c r="K84" s="9">
        <f t="shared" ref="K84:K123" si="4">((1-C84)/D84)*I84</f>
        <v>0.12916634142333691</v>
      </c>
      <c r="L84" s="9">
        <f t="shared" si="3"/>
        <v>-3.128002662535858E-2</v>
      </c>
    </row>
    <row r="85" spans="2:12" x14ac:dyDescent="0.2">
      <c r="B85" s="22" t="s">
        <v>143</v>
      </c>
      <c r="C85" s="23">
        <v>0.27521861336664583</v>
      </c>
      <c r="D85" s="24">
        <v>0.44664180677494836</v>
      </c>
      <c r="E85" s="25">
        <v>12808</v>
      </c>
      <c r="F85" s="26">
        <v>0</v>
      </c>
      <c r="G85" s="7"/>
      <c r="H85" s="22" t="s">
        <v>143</v>
      </c>
      <c r="I85" s="39">
        <v>5.3292143088642274E-2</v>
      </c>
      <c r="J85" s="33"/>
      <c r="K85" s="9">
        <f t="shared" si="4"/>
        <v>8.6479037068537365E-2</v>
      </c>
      <c r="L85" s="9">
        <f t="shared" si="3"/>
        <v>-3.2838371826628701E-2</v>
      </c>
    </row>
    <row r="86" spans="2:12" x14ac:dyDescent="0.2">
      <c r="B86" s="22" t="s">
        <v>144</v>
      </c>
      <c r="C86" s="23">
        <v>0.65162398500936913</v>
      </c>
      <c r="D86" s="24">
        <v>0.47647444070545358</v>
      </c>
      <c r="E86" s="25">
        <v>12808</v>
      </c>
      <c r="F86" s="26">
        <v>0</v>
      </c>
      <c r="G86" s="7"/>
      <c r="H86" s="22" t="s">
        <v>144</v>
      </c>
      <c r="I86" s="39">
        <v>4.3031558281617234E-2</v>
      </c>
      <c r="J86" s="33"/>
      <c r="K86" s="9">
        <f t="shared" si="4"/>
        <v>3.1462679867552669E-2</v>
      </c>
      <c r="L86" s="9">
        <f t="shared" si="3"/>
        <v>-5.8849736928416524E-2</v>
      </c>
    </row>
    <row r="87" spans="2:12" x14ac:dyDescent="0.2">
      <c r="B87" s="22" t="s">
        <v>145</v>
      </c>
      <c r="C87" s="23">
        <v>0.51725484072454719</v>
      </c>
      <c r="D87" s="24">
        <v>0.49972169034257874</v>
      </c>
      <c r="E87" s="25">
        <v>12808</v>
      </c>
      <c r="F87" s="26">
        <v>0</v>
      </c>
      <c r="G87" s="7"/>
      <c r="H87" s="22" t="s">
        <v>145</v>
      </c>
      <c r="I87" s="39">
        <v>3.9504233577706369E-2</v>
      </c>
      <c r="J87" s="33"/>
      <c r="K87" s="9">
        <f t="shared" si="4"/>
        <v>3.8162196876927623E-2</v>
      </c>
      <c r="L87" s="9">
        <f t="shared" si="3"/>
        <v>-4.0890272409776086E-2</v>
      </c>
    </row>
    <row r="88" spans="2:12" x14ac:dyDescent="0.2">
      <c r="B88" s="22" t="s">
        <v>146</v>
      </c>
      <c r="C88" s="23">
        <v>0.34376951905059339</v>
      </c>
      <c r="D88" s="24">
        <v>0.47498384348009665</v>
      </c>
      <c r="E88" s="25">
        <v>12808</v>
      </c>
      <c r="F88" s="26">
        <v>0</v>
      </c>
      <c r="G88" s="7"/>
      <c r="H88" s="22" t="s">
        <v>146</v>
      </c>
      <c r="I88" s="39">
        <v>5.6614553297500231E-2</v>
      </c>
      <c r="J88" s="33"/>
      <c r="K88" s="9">
        <f t="shared" si="4"/>
        <v>7.8217808982614767E-2</v>
      </c>
      <c r="L88" s="9">
        <f t="shared" si="3"/>
        <v>-4.0974778459304327E-2</v>
      </c>
    </row>
    <row r="89" spans="2:12" x14ac:dyDescent="0.2">
      <c r="B89" s="22" t="s">
        <v>147</v>
      </c>
      <c r="C89" s="23">
        <v>1.6630231105559026E-2</v>
      </c>
      <c r="D89" s="24">
        <v>0.12788644748685274</v>
      </c>
      <c r="E89" s="25">
        <v>12808</v>
      </c>
      <c r="F89" s="26">
        <v>0</v>
      </c>
      <c r="G89" s="7"/>
      <c r="H89" s="22" t="s">
        <v>147</v>
      </c>
      <c r="I89" s="39">
        <v>1.9015465521433194E-2</v>
      </c>
      <c r="J89" s="33"/>
      <c r="K89" s="9">
        <f t="shared" si="4"/>
        <v>0.14621747888613709</v>
      </c>
      <c r="L89" s="9">
        <f t="shared" si="3"/>
        <v>-2.4727529180426523E-3</v>
      </c>
    </row>
    <row r="90" spans="2:12" x14ac:dyDescent="0.2">
      <c r="B90" s="22" t="s">
        <v>148</v>
      </c>
      <c r="C90" s="23">
        <v>1.5771392879450345E-2</v>
      </c>
      <c r="D90" s="24">
        <v>0.1245948156656526</v>
      </c>
      <c r="E90" s="25">
        <v>12808</v>
      </c>
      <c r="F90" s="26">
        <v>0</v>
      </c>
      <c r="G90" s="7"/>
      <c r="H90" s="22" t="s">
        <v>148</v>
      </c>
      <c r="I90" s="39">
        <v>1.8581326450034151E-2</v>
      </c>
      <c r="J90" s="33"/>
      <c r="K90" s="9">
        <f t="shared" si="4"/>
        <v>0.14678197445586749</v>
      </c>
      <c r="L90" s="9">
        <f t="shared" si="3"/>
        <v>-2.3520513120803771E-3</v>
      </c>
    </row>
    <row r="91" spans="2:12" x14ac:dyDescent="0.2">
      <c r="B91" s="22" t="s">
        <v>149</v>
      </c>
      <c r="C91" s="23">
        <v>1.678638351030606E-2</v>
      </c>
      <c r="D91" s="24">
        <v>0.12847524880740258</v>
      </c>
      <c r="E91" s="25">
        <v>12808</v>
      </c>
      <c r="F91" s="26">
        <v>0</v>
      </c>
      <c r="G91" s="7"/>
      <c r="H91" s="22" t="s">
        <v>149</v>
      </c>
      <c r="I91" s="39">
        <v>1.4354691284876575E-2</v>
      </c>
      <c r="J91" s="33"/>
      <c r="K91" s="9">
        <f t="shared" si="4"/>
        <v>0.10985561859432161</v>
      </c>
      <c r="L91" s="9">
        <f t="shared" si="3"/>
        <v>-1.8755624551559712E-3</v>
      </c>
    </row>
    <row r="92" spans="2:12" x14ac:dyDescent="0.2">
      <c r="B92" s="22" t="s">
        <v>150</v>
      </c>
      <c r="C92" s="23">
        <v>3.9584634603372894E-2</v>
      </c>
      <c r="D92" s="24">
        <v>0.19498887100401913</v>
      </c>
      <c r="E92" s="25">
        <v>12808</v>
      </c>
      <c r="F92" s="26">
        <v>0</v>
      </c>
      <c r="G92" s="7"/>
      <c r="H92" s="22" t="s">
        <v>150</v>
      </c>
      <c r="I92" s="39">
        <v>3.4501957155527778E-2</v>
      </c>
      <c r="J92" s="33"/>
      <c r="K92" s="9">
        <f t="shared" si="4"/>
        <v>0.1699389796853687</v>
      </c>
      <c r="L92" s="9">
        <f t="shared" si="3"/>
        <v>-7.0042323957793624E-3</v>
      </c>
    </row>
    <row r="93" spans="2:12" x14ac:dyDescent="0.2">
      <c r="B93" s="22" t="s">
        <v>151</v>
      </c>
      <c r="C93" s="23">
        <v>2.8888194878201125E-2</v>
      </c>
      <c r="D93" s="24">
        <v>0.16749882856216403</v>
      </c>
      <c r="E93" s="25">
        <v>12808</v>
      </c>
      <c r="F93" s="26">
        <v>0</v>
      </c>
      <c r="G93" s="7"/>
      <c r="H93" s="22" t="s">
        <v>151</v>
      </c>
      <c r="I93" s="39">
        <v>2.7231183038487278E-2</v>
      </c>
      <c r="J93" s="33"/>
      <c r="K93" s="9">
        <f t="shared" si="4"/>
        <v>0.15787885529177362</v>
      </c>
      <c r="L93" s="9">
        <f t="shared" si="3"/>
        <v>-4.6965088002859177E-3</v>
      </c>
    </row>
    <row r="94" spans="2:12" x14ac:dyDescent="0.2">
      <c r="B94" s="22" t="s">
        <v>152</v>
      </c>
      <c r="C94" s="23">
        <v>2.2095565271705184E-2</v>
      </c>
      <c r="D94" s="24">
        <v>0.14700013067575185</v>
      </c>
      <c r="E94" s="25">
        <v>12808</v>
      </c>
      <c r="F94" s="26">
        <v>0</v>
      </c>
      <c r="G94" s="7"/>
      <c r="H94" s="22" t="s">
        <v>152</v>
      </c>
      <c r="I94" s="39">
        <v>5.0792860304191756E-3</v>
      </c>
      <c r="J94" s="33"/>
      <c r="K94" s="9">
        <f t="shared" si="4"/>
        <v>3.3789468836300296E-2</v>
      </c>
      <c r="L94" s="9">
        <f t="shared" si="3"/>
        <v>-7.6346664117149564E-4</v>
      </c>
    </row>
    <row r="95" spans="2:12" x14ac:dyDescent="0.2">
      <c r="B95" s="22" t="s">
        <v>153</v>
      </c>
      <c r="C95" s="23">
        <v>0.11516239850093692</v>
      </c>
      <c r="D95" s="24">
        <v>0.31923028844439072</v>
      </c>
      <c r="E95" s="25">
        <v>12808</v>
      </c>
      <c r="F95" s="26">
        <v>0</v>
      </c>
      <c r="G95" s="7"/>
      <c r="H95" s="22" t="s">
        <v>153</v>
      </c>
      <c r="I95" s="39">
        <v>-1.0026339371044038E-2</v>
      </c>
      <c r="J95" s="33"/>
      <c r="K95" s="9">
        <f t="shared" si="4"/>
        <v>-2.7790853192915813E-2</v>
      </c>
      <c r="L95" s="9">
        <f t="shared" si="3"/>
        <v>3.6170041877305941E-3</v>
      </c>
    </row>
    <row r="96" spans="2:12" x14ac:dyDescent="0.2">
      <c r="B96" s="22" t="s">
        <v>154</v>
      </c>
      <c r="C96" s="23">
        <v>7.4172392254840723E-3</v>
      </c>
      <c r="D96" s="24">
        <v>8.5806751757156366E-2</v>
      </c>
      <c r="E96" s="25">
        <v>12808</v>
      </c>
      <c r="F96" s="26">
        <v>0</v>
      </c>
      <c r="G96" s="7"/>
      <c r="H96" s="22" t="s">
        <v>154</v>
      </c>
      <c r="I96" s="39">
        <v>4.9654826818520664E-3</v>
      </c>
      <c r="J96" s="33"/>
      <c r="K96" s="9">
        <f t="shared" si="4"/>
        <v>5.7438982457691239E-2</v>
      </c>
      <c r="L96" s="9">
        <f t="shared" si="3"/>
        <v>-4.2922231837337111E-4</v>
      </c>
    </row>
    <row r="97" spans="2:12" x14ac:dyDescent="0.2">
      <c r="B97" s="22" t="s">
        <v>155</v>
      </c>
      <c r="C97" s="23">
        <v>1.0540287320424734E-2</v>
      </c>
      <c r="D97" s="24">
        <v>0.10212739103066466</v>
      </c>
      <c r="E97" s="25">
        <v>12808</v>
      </c>
      <c r="F97" s="26">
        <v>0</v>
      </c>
      <c r="G97" s="7"/>
      <c r="H97" s="22" t="s">
        <v>155</v>
      </c>
      <c r="I97" s="39">
        <v>4.0167538393435205E-3</v>
      </c>
      <c r="J97" s="33"/>
      <c r="K97" s="9">
        <f t="shared" si="4"/>
        <v>3.8916259973664331E-2</v>
      </c>
      <c r="L97" s="9">
        <f t="shared" si="3"/>
        <v>-4.1455812328925151E-4</v>
      </c>
    </row>
    <row r="98" spans="2:12" x14ac:dyDescent="0.2">
      <c r="B98" s="22" t="s">
        <v>156</v>
      </c>
      <c r="C98" s="23">
        <v>0.24734540911930045</v>
      </c>
      <c r="D98" s="24">
        <v>0.43148602984269618</v>
      </c>
      <c r="E98" s="25">
        <v>12808</v>
      </c>
      <c r="F98" s="26">
        <v>0</v>
      </c>
      <c r="G98" s="7"/>
      <c r="H98" s="22" t="s">
        <v>156</v>
      </c>
      <c r="I98" s="39">
        <v>4.565112428187048E-2</v>
      </c>
      <c r="J98" s="33"/>
      <c r="K98" s="9">
        <f t="shared" si="4"/>
        <v>7.9630685336768384E-2</v>
      </c>
      <c r="L98" s="9">
        <f t="shared" si="3"/>
        <v>-2.6169088293245046E-2</v>
      </c>
    </row>
    <row r="99" spans="2:12" x14ac:dyDescent="0.2">
      <c r="B99" s="22" t="s">
        <v>157</v>
      </c>
      <c r="C99" s="23">
        <v>0.36563085571517806</v>
      </c>
      <c r="D99" s="24">
        <v>0.48162541861670977</v>
      </c>
      <c r="E99" s="25">
        <v>12808</v>
      </c>
      <c r="F99" s="26">
        <v>0</v>
      </c>
      <c r="G99" s="7"/>
      <c r="H99" s="22" t="s">
        <v>157</v>
      </c>
      <c r="I99" s="39">
        <v>6.9195389367006127E-4</v>
      </c>
      <c r="J99" s="33"/>
      <c r="K99" s="9">
        <f t="shared" si="4"/>
        <v>9.1140164626850567E-4</v>
      </c>
      <c r="L99" s="9">
        <f t="shared" si="3"/>
        <v>-5.2530386578158929E-4</v>
      </c>
    </row>
    <row r="100" spans="2:12" x14ac:dyDescent="0.2">
      <c r="B100" s="22" t="s">
        <v>158</v>
      </c>
      <c r="C100" s="23">
        <v>5.5590256089943793E-2</v>
      </c>
      <c r="D100" s="24">
        <v>0.22913768532671192</v>
      </c>
      <c r="E100" s="25">
        <v>12808</v>
      </c>
      <c r="F100" s="26">
        <v>0</v>
      </c>
      <c r="G100" s="7"/>
      <c r="H100" s="22" t="s">
        <v>158</v>
      </c>
      <c r="I100" s="39">
        <v>8.0729525036982702E-3</v>
      </c>
      <c r="J100" s="33"/>
      <c r="K100" s="9">
        <f t="shared" si="4"/>
        <v>3.3273335181617701E-2</v>
      </c>
      <c r="L100" s="9">
        <f t="shared" si="3"/>
        <v>-1.9585494915105662E-3</v>
      </c>
    </row>
    <row r="101" spans="2:12" x14ac:dyDescent="0.2">
      <c r="B101" s="22" t="s">
        <v>159</v>
      </c>
      <c r="C101" s="23">
        <v>5.5277951280449718E-2</v>
      </c>
      <c r="D101" s="24">
        <v>0.22853091042541265</v>
      </c>
      <c r="E101" s="25">
        <v>12808</v>
      </c>
      <c r="F101" s="26">
        <v>0</v>
      </c>
      <c r="G101" s="7"/>
      <c r="H101" s="22" t="s">
        <v>159</v>
      </c>
      <c r="I101" s="39">
        <v>-2.5337853529980173E-3</v>
      </c>
      <c r="J101" s="33"/>
      <c r="K101" s="9">
        <f t="shared" si="4"/>
        <v>-1.0474394405745534E-2</v>
      </c>
      <c r="L101" s="9">
        <f t="shared" si="3"/>
        <v>6.128819206006477E-4</v>
      </c>
    </row>
    <row r="102" spans="2:12" x14ac:dyDescent="0.2">
      <c r="B102" s="22" t="s">
        <v>160</v>
      </c>
      <c r="C102" s="23">
        <v>7.4718925671455341E-2</v>
      </c>
      <c r="D102" s="24">
        <v>0.26294753491216233</v>
      </c>
      <c r="E102" s="25">
        <v>12808</v>
      </c>
      <c r="F102" s="26">
        <v>0</v>
      </c>
      <c r="G102" s="7"/>
      <c r="H102" s="22" t="s">
        <v>160</v>
      </c>
      <c r="I102" s="39">
        <v>3.6918353852538395E-2</v>
      </c>
      <c r="J102" s="33"/>
      <c r="K102" s="9">
        <f t="shared" si="4"/>
        <v>0.12991129248094757</v>
      </c>
      <c r="L102" s="9">
        <f t="shared" si="3"/>
        <v>-1.0490684913025636E-2</v>
      </c>
    </row>
    <row r="103" spans="2:12" x14ac:dyDescent="0.2">
      <c r="B103" s="22" t="s">
        <v>161</v>
      </c>
      <c r="C103" s="23">
        <v>8.5883822610868209E-3</v>
      </c>
      <c r="D103" s="24">
        <v>9.2278311603969598E-2</v>
      </c>
      <c r="E103" s="25">
        <v>12808</v>
      </c>
      <c r="F103" s="26">
        <v>0</v>
      </c>
      <c r="G103" s="7"/>
      <c r="H103" s="22" t="s">
        <v>161</v>
      </c>
      <c r="I103" s="39">
        <v>5.8751822967976659E-3</v>
      </c>
      <c r="J103" s="33"/>
      <c r="K103" s="9">
        <f t="shared" si="4"/>
        <v>6.3121267436893932E-2</v>
      </c>
      <c r="L103" s="9">
        <f t="shared" si="3"/>
        <v>-5.4680575035898028E-4</v>
      </c>
    </row>
    <row r="104" spans="2:12" x14ac:dyDescent="0.2">
      <c r="B104" s="22" t="s">
        <v>162</v>
      </c>
      <c r="C104" s="23">
        <v>7.6514678326046219E-3</v>
      </c>
      <c r="D104" s="24">
        <v>8.714078118472128E-2</v>
      </c>
      <c r="E104" s="25">
        <v>12808</v>
      </c>
      <c r="F104" s="26">
        <v>0</v>
      </c>
      <c r="G104" s="7"/>
      <c r="H104" s="22" t="s">
        <v>162</v>
      </c>
      <c r="I104" s="39">
        <v>1.5541841746257439E-3</v>
      </c>
      <c r="J104" s="33"/>
      <c r="K104" s="9">
        <f t="shared" si="4"/>
        <v>1.769885882866136E-2</v>
      </c>
      <c r="L104" s="9">
        <f t="shared" si="3"/>
        <v>-1.364664174043126E-4</v>
      </c>
    </row>
    <row r="105" spans="2:12" x14ac:dyDescent="0.2">
      <c r="B105" s="22" t="s">
        <v>163</v>
      </c>
      <c r="C105" s="23">
        <v>3.5134291068082447E-2</v>
      </c>
      <c r="D105" s="24">
        <v>0.18412636866893567</v>
      </c>
      <c r="E105" s="25">
        <v>12808</v>
      </c>
      <c r="F105" s="26">
        <v>0</v>
      </c>
      <c r="G105" s="7"/>
      <c r="H105" s="22" t="s">
        <v>163</v>
      </c>
      <c r="I105" s="39">
        <v>-1.0048117091157721E-2</v>
      </c>
      <c r="J105" s="33"/>
      <c r="K105" s="9">
        <f t="shared" si="4"/>
        <v>-5.265450945824518E-2</v>
      </c>
      <c r="L105" s="9">
        <f t="shared" si="3"/>
        <v>1.9173433610786801E-3</v>
      </c>
    </row>
    <row r="106" spans="2:12" x14ac:dyDescent="0.2">
      <c r="B106" s="22" t="s">
        <v>164</v>
      </c>
      <c r="C106" s="23">
        <v>0.85391942535915055</v>
      </c>
      <c r="D106" s="24">
        <v>0.3532007650340262</v>
      </c>
      <c r="E106" s="25">
        <v>12808</v>
      </c>
      <c r="F106" s="26">
        <v>0</v>
      </c>
      <c r="G106" s="7"/>
      <c r="H106" s="22" t="s">
        <v>164</v>
      </c>
      <c r="I106" s="39">
        <v>2.8941607414018751E-2</v>
      </c>
      <c r="J106" s="33"/>
      <c r="K106" s="9">
        <f t="shared" si="4"/>
        <v>1.1969981553302794E-2</v>
      </c>
      <c r="L106" s="9">
        <f t="shared" si="3"/>
        <v>-6.997097180570426E-2</v>
      </c>
    </row>
    <row r="107" spans="2:12" x14ac:dyDescent="0.2">
      <c r="B107" s="22" t="s">
        <v>165</v>
      </c>
      <c r="C107" s="23">
        <v>0.28294815740162399</v>
      </c>
      <c r="D107" s="24">
        <v>0.4504490422066954</v>
      </c>
      <c r="E107" s="25">
        <v>12808</v>
      </c>
      <c r="F107" s="26">
        <v>0</v>
      </c>
      <c r="G107" s="7"/>
      <c r="H107" s="22" t="s">
        <v>165</v>
      </c>
      <c r="I107" s="39">
        <v>5.5314358346263331E-2</v>
      </c>
      <c r="J107" s="33"/>
      <c r="K107" s="9">
        <f t="shared" si="4"/>
        <v>8.8052718194336591E-2</v>
      </c>
      <c r="L107" s="9">
        <f t="shared" si="3"/>
        <v>-3.474554123870599E-2</v>
      </c>
    </row>
    <row r="108" spans="2:12" x14ac:dyDescent="0.2">
      <c r="B108" s="22" t="s">
        <v>166</v>
      </c>
      <c r="C108" s="23">
        <v>0.45658963148032478</v>
      </c>
      <c r="D108" s="24">
        <v>0.4981314217520374</v>
      </c>
      <c r="E108" s="25">
        <v>12808</v>
      </c>
      <c r="F108" s="26">
        <v>0</v>
      </c>
      <c r="G108" s="7"/>
      <c r="H108" s="22" t="s">
        <v>166</v>
      </c>
      <c r="I108" s="39">
        <v>-5.9959815722106492E-2</v>
      </c>
      <c r="J108" s="33"/>
      <c r="K108" s="9">
        <f t="shared" si="4"/>
        <v>-6.5410018591722047E-2</v>
      </c>
      <c r="L108" s="9">
        <f t="shared" si="3"/>
        <v>5.4959452402929675E-2</v>
      </c>
    </row>
    <row r="109" spans="2:12" x14ac:dyDescent="0.2">
      <c r="B109" s="22" t="s">
        <v>167</v>
      </c>
      <c r="C109" s="23">
        <v>3.2635852592129914E-2</v>
      </c>
      <c r="D109" s="24">
        <v>0.17768854446682111</v>
      </c>
      <c r="E109" s="25">
        <v>12808</v>
      </c>
      <c r="F109" s="26">
        <v>0</v>
      </c>
      <c r="G109" s="7"/>
      <c r="H109" s="22" t="s">
        <v>167</v>
      </c>
      <c r="I109" s="39">
        <v>-1.1283217809363078E-2</v>
      </c>
      <c r="J109" s="33"/>
      <c r="K109" s="9">
        <f t="shared" si="4"/>
        <v>-6.1427597422916085E-2</v>
      </c>
      <c r="L109" s="9">
        <f t="shared" si="3"/>
        <v>2.0723757645503566E-3</v>
      </c>
    </row>
    <row r="110" spans="2:12" x14ac:dyDescent="0.2">
      <c r="B110" s="22" t="s">
        <v>168</v>
      </c>
      <c r="C110" s="23">
        <v>1.0930668332292314E-3</v>
      </c>
      <c r="D110" s="24">
        <v>3.3044777106309937E-2</v>
      </c>
      <c r="E110" s="25">
        <v>12808</v>
      </c>
      <c r="F110" s="26">
        <v>0</v>
      </c>
      <c r="G110" s="7"/>
      <c r="H110" s="22" t="s">
        <v>168</v>
      </c>
      <c r="I110" s="39">
        <v>3.7155940404421887E-3</v>
      </c>
      <c r="J110" s="33"/>
      <c r="K110" s="9">
        <f t="shared" si="4"/>
        <v>0.11231828363950792</v>
      </c>
      <c r="L110" s="9">
        <f t="shared" si="3"/>
        <v>-1.2290573479389639E-4</v>
      </c>
    </row>
    <row r="111" spans="2:12" x14ac:dyDescent="0.2">
      <c r="B111" s="22" t="s">
        <v>169</v>
      </c>
      <c r="C111" s="23">
        <v>5.4653341661461594E-4</v>
      </c>
      <c r="D111" s="24">
        <v>2.3372577288383978E-2</v>
      </c>
      <c r="E111" s="25">
        <v>12808</v>
      </c>
      <c r="F111" s="26">
        <v>0</v>
      </c>
      <c r="G111" s="7"/>
      <c r="H111" s="22" t="s">
        <v>169</v>
      </c>
      <c r="I111" s="39">
        <v>1.3755050421700463E-3</v>
      </c>
      <c r="J111" s="33"/>
      <c r="K111" s="9">
        <f t="shared" si="4"/>
        <v>5.8819070988077211E-2</v>
      </c>
      <c r="L111" s="9">
        <f t="shared" si="3"/>
        <v>-3.2164166621087457E-5</v>
      </c>
    </row>
    <row r="112" spans="2:12" x14ac:dyDescent="0.2">
      <c r="B112" s="22" t="s">
        <v>170</v>
      </c>
      <c r="C112" s="23">
        <v>1.7957526545908809E-3</v>
      </c>
      <c r="D112" s="24">
        <v>4.2339908971269241E-2</v>
      </c>
      <c r="E112" s="25">
        <v>12808</v>
      </c>
      <c r="F112" s="26">
        <v>0</v>
      </c>
      <c r="G112" s="7"/>
      <c r="H112" s="22" t="s">
        <v>170</v>
      </c>
      <c r="I112" s="39">
        <v>7.3223373369629679E-3</v>
      </c>
      <c r="J112" s="33"/>
      <c r="K112" s="9">
        <f t="shared" si="4"/>
        <v>0.17263117488542856</v>
      </c>
      <c r="L112" s="9">
        <f t="shared" si="3"/>
        <v>-3.105605805525896E-4</v>
      </c>
    </row>
    <row r="113" spans="2:12" x14ac:dyDescent="0.2">
      <c r="B113" s="22" t="s">
        <v>171</v>
      </c>
      <c r="C113" s="23">
        <v>2.5765146783260462E-3</v>
      </c>
      <c r="D113" s="24">
        <v>5.0695925992954978E-2</v>
      </c>
      <c r="E113" s="25">
        <v>12808</v>
      </c>
      <c r="F113" s="26">
        <v>0</v>
      </c>
      <c r="G113" s="7"/>
      <c r="H113" s="22" t="s">
        <v>171</v>
      </c>
      <c r="I113" s="39">
        <v>7.9701625667126987E-3</v>
      </c>
      <c r="J113" s="33"/>
      <c r="K113" s="9">
        <f t="shared" si="4"/>
        <v>0.15680998364593729</v>
      </c>
      <c r="L113" s="9">
        <f t="shared" si="3"/>
        <v>-4.0506688534762674E-4</v>
      </c>
    </row>
    <row r="114" spans="2:12" x14ac:dyDescent="0.2">
      <c r="B114" s="22" t="s">
        <v>172</v>
      </c>
      <c r="C114" s="23">
        <v>4.1848844472204869E-2</v>
      </c>
      <c r="D114" s="24">
        <v>0.20025146589971421</v>
      </c>
      <c r="E114" s="25">
        <v>12808</v>
      </c>
      <c r="F114" s="26">
        <v>0</v>
      </c>
      <c r="G114" s="7"/>
      <c r="H114" s="22" t="s">
        <v>172</v>
      </c>
      <c r="I114" s="39">
        <v>3.2965615858842452E-2</v>
      </c>
      <c r="J114" s="33"/>
      <c r="K114" s="9">
        <f t="shared" si="4"/>
        <v>0.15773189367639173</v>
      </c>
      <c r="L114" s="9">
        <f t="shared" si="3"/>
        <v>-6.8892026573130665E-3</v>
      </c>
    </row>
    <row r="115" spans="2:12" x14ac:dyDescent="0.2">
      <c r="B115" s="22" t="s">
        <v>173</v>
      </c>
      <c r="C115" s="23">
        <v>0.46064959400374766</v>
      </c>
      <c r="D115" s="24">
        <v>0.49846860002987109</v>
      </c>
      <c r="E115" s="25">
        <v>12808</v>
      </c>
      <c r="F115" s="26">
        <v>0</v>
      </c>
      <c r="G115" s="7"/>
      <c r="H115" s="22" t="s">
        <v>173</v>
      </c>
      <c r="I115" s="39">
        <v>4.8601704537567549E-2</v>
      </c>
      <c r="J115" s="33"/>
      <c r="K115" s="9">
        <f t="shared" si="4"/>
        <v>5.2587763949175748E-2</v>
      </c>
      <c r="L115" s="9">
        <f t="shared" si="3"/>
        <v>-4.4914274363077142E-2</v>
      </c>
    </row>
    <row r="116" spans="2:12" x14ac:dyDescent="0.2">
      <c r="B116" s="22" t="s">
        <v>174</v>
      </c>
      <c r="C116" s="23">
        <v>1.6396002498438476E-3</v>
      </c>
      <c r="D116" s="24">
        <v>4.0460348178352548E-2</v>
      </c>
      <c r="E116" s="25">
        <v>12808</v>
      </c>
      <c r="F116" s="26">
        <v>0</v>
      </c>
      <c r="G116" s="7"/>
      <c r="H116" s="22" t="s">
        <v>174</v>
      </c>
      <c r="I116" s="39">
        <v>3.9148618129173631E-3</v>
      </c>
      <c r="J116" s="33"/>
      <c r="K116" s="9">
        <f t="shared" si="4"/>
        <v>9.6599341836655986E-2</v>
      </c>
      <c r="L116" s="9">
        <f t="shared" si="3"/>
        <v>-1.5864441843824008E-4</v>
      </c>
    </row>
    <row r="117" spans="2:12" x14ac:dyDescent="0.2">
      <c r="B117" s="22" t="s">
        <v>175</v>
      </c>
      <c r="C117" s="23">
        <v>6.2460961898813238E-4</v>
      </c>
      <c r="D117" s="24">
        <v>2.4985360159584767E-2</v>
      </c>
      <c r="E117" s="25">
        <v>12808</v>
      </c>
      <c r="F117" s="26">
        <v>0</v>
      </c>
      <c r="G117" s="7"/>
      <c r="H117" s="22" t="s">
        <v>175</v>
      </c>
      <c r="I117" s="39">
        <v>7.0127740008558146E-4</v>
      </c>
      <c r="J117" s="33"/>
      <c r="K117" s="9">
        <f t="shared" si="4"/>
        <v>2.8050000920521304E-2</v>
      </c>
      <c r="L117" s="9">
        <f t="shared" si="3"/>
        <v>-1.7531250575325814E-5</v>
      </c>
    </row>
    <row r="118" spans="2:12" x14ac:dyDescent="0.2">
      <c r="B118" s="22" t="s">
        <v>176</v>
      </c>
      <c r="C118" s="23">
        <v>8.5883822610868202E-4</v>
      </c>
      <c r="D118" s="24">
        <v>2.9294498211766804E-2</v>
      </c>
      <c r="E118" s="25">
        <v>12808</v>
      </c>
      <c r="F118" s="26">
        <v>0</v>
      </c>
      <c r="G118" s="7"/>
      <c r="H118" s="22" t="s">
        <v>176</v>
      </c>
      <c r="I118" s="39">
        <v>-1.7801352097352517E-3</v>
      </c>
      <c r="J118" s="33"/>
      <c r="K118" s="9">
        <f t="shared" si="4"/>
        <v>-6.0714689451655167E-2</v>
      </c>
      <c r="L118" s="9">
        <f t="shared" si="3"/>
        <v>5.2188918025178305E-5</v>
      </c>
    </row>
    <row r="119" spans="2:12" x14ac:dyDescent="0.2">
      <c r="B119" s="22" t="s">
        <v>177</v>
      </c>
      <c r="C119" s="23">
        <v>0.28763272954403502</v>
      </c>
      <c r="D119" s="24">
        <v>0.45267664122772533</v>
      </c>
      <c r="E119" s="25">
        <v>12808</v>
      </c>
      <c r="F119" s="26">
        <v>0</v>
      </c>
      <c r="G119" s="7"/>
      <c r="H119" s="22" t="s">
        <v>177</v>
      </c>
      <c r="I119" s="39">
        <v>-4.7771681960115678E-2</v>
      </c>
      <c r="J119" s="33"/>
      <c r="K119" s="9">
        <f t="shared" si="4"/>
        <v>-7.5177244822531727E-2</v>
      </c>
      <c r="L119" s="9">
        <f t="shared" si="3"/>
        <v>3.0354336905546574E-2</v>
      </c>
    </row>
    <row r="120" spans="2:12" x14ac:dyDescent="0.2">
      <c r="B120" s="22" t="s">
        <v>178</v>
      </c>
      <c r="C120" s="23">
        <v>4.6845721424109918E-4</v>
      </c>
      <c r="D120" s="24">
        <v>2.1639647020234586E-2</v>
      </c>
      <c r="E120" s="25">
        <v>12808</v>
      </c>
      <c r="F120" s="26">
        <v>0</v>
      </c>
      <c r="G120" s="7"/>
      <c r="H120" s="22" t="s">
        <v>178</v>
      </c>
      <c r="I120" s="39">
        <v>-1.1653488837988974E-3</v>
      </c>
      <c r="J120" s="33"/>
      <c r="K120" s="9">
        <f t="shared" si="4"/>
        <v>-5.3827262830026833E-2</v>
      </c>
      <c r="L120" s="9">
        <f t="shared" si="3"/>
        <v>2.5227587641006162E-5</v>
      </c>
    </row>
    <row r="121" spans="2:12" x14ac:dyDescent="0.2">
      <c r="B121" s="22" t="s">
        <v>179</v>
      </c>
      <c r="C121" s="23">
        <v>3.9038101186758274E-4</v>
      </c>
      <c r="D121" s="24">
        <v>1.9754976195391141E-2</v>
      </c>
      <c r="E121" s="25">
        <v>12808</v>
      </c>
      <c r="F121" s="26">
        <v>0</v>
      </c>
      <c r="G121" s="7"/>
      <c r="H121" s="22" t="s">
        <v>179</v>
      </c>
      <c r="I121" s="39">
        <v>6.8210851679859563E-4</v>
      </c>
      <c r="J121" s="33"/>
      <c r="K121" s="9">
        <f t="shared" si="4"/>
        <v>3.4514961083308156E-2</v>
      </c>
      <c r="L121" s="9">
        <f t="shared" si="3"/>
        <v>-1.3479247474540402E-5</v>
      </c>
    </row>
    <row r="122" spans="2:12" x14ac:dyDescent="0.2">
      <c r="B122" s="22" t="s">
        <v>180</v>
      </c>
      <c r="C122" s="23">
        <v>0.65295128044971895</v>
      </c>
      <c r="D122" s="24">
        <v>0.47604999707890638</v>
      </c>
      <c r="E122" s="25">
        <v>12808</v>
      </c>
      <c r="F122" s="26">
        <v>0</v>
      </c>
      <c r="G122" s="7"/>
      <c r="H122" s="22" t="s">
        <v>180</v>
      </c>
      <c r="I122" s="39">
        <v>3.1984390369757976E-2</v>
      </c>
      <c r="J122" s="33"/>
      <c r="K122" s="9">
        <f t="shared" si="4"/>
        <v>2.3317176329235374E-2</v>
      </c>
      <c r="L122" s="9">
        <f t="shared" si="3"/>
        <v>-4.3869864036309436E-2</v>
      </c>
    </row>
    <row r="123" spans="2:12" x14ac:dyDescent="0.2">
      <c r="B123" s="22" t="s">
        <v>181</v>
      </c>
      <c r="C123" s="23">
        <v>4.6845721424109934E-4</v>
      </c>
      <c r="D123" s="24">
        <v>2.1639647020234826E-2</v>
      </c>
      <c r="E123" s="25">
        <v>12808</v>
      </c>
      <c r="F123" s="26">
        <v>0</v>
      </c>
      <c r="G123" s="7"/>
      <c r="H123" s="22" t="s">
        <v>181</v>
      </c>
      <c r="I123" s="39">
        <v>7.5535872797399502E-4</v>
      </c>
      <c r="J123" s="33"/>
      <c r="K123" s="9">
        <f t="shared" si="4"/>
        <v>3.4889888639243735E-2</v>
      </c>
      <c r="L123" s="9">
        <f t="shared" si="3"/>
        <v>-1.6352080287100643E-5</v>
      </c>
    </row>
    <row r="124" spans="2:12" x14ac:dyDescent="0.2">
      <c r="B124" s="22" t="s">
        <v>182</v>
      </c>
      <c r="C124" s="23">
        <v>1.5615240474703309E-3</v>
      </c>
      <c r="D124" s="24">
        <v>3.948680066951319E-2</v>
      </c>
      <c r="E124" s="25">
        <v>12808</v>
      </c>
      <c r="F124" s="26">
        <v>0</v>
      </c>
      <c r="G124" s="7"/>
      <c r="H124" s="22" t="s">
        <v>182</v>
      </c>
      <c r="I124" s="39">
        <v>6.7858506087206446E-3</v>
      </c>
      <c r="J124" s="33"/>
      <c r="K124" s="9">
        <f t="shared" ref="K124:K148" si="5">((1-C124)/D124)*I124</f>
        <v>0.17158276246582815</v>
      </c>
      <c r="L124" s="9">
        <f t="shared" ref="L124:L148" si="6">((0-C124)/D124)*I124</f>
        <v>-2.6834964414424172E-4</v>
      </c>
    </row>
    <row r="125" spans="2:12" ht="15.75" customHeight="1" x14ac:dyDescent="0.2">
      <c r="B125" s="22" t="s">
        <v>183</v>
      </c>
      <c r="C125" s="23">
        <v>2.0299812617114305E-3</v>
      </c>
      <c r="D125" s="24">
        <v>4.5011316595149328E-2</v>
      </c>
      <c r="E125" s="25">
        <v>12808</v>
      </c>
      <c r="F125" s="26">
        <v>0</v>
      </c>
      <c r="G125" s="7"/>
      <c r="H125" s="22" t="s">
        <v>183</v>
      </c>
      <c r="I125" s="39">
        <v>7.9953140555013066E-3</v>
      </c>
      <c r="J125" s="33"/>
      <c r="K125" s="9">
        <f t="shared" si="5"/>
        <v>0.17726839207025133</v>
      </c>
      <c r="L125" s="9">
        <f t="shared" si="6"/>
        <v>-3.6058349192822205E-4</v>
      </c>
    </row>
    <row r="126" spans="2:12" x14ac:dyDescent="0.2">
      <c r="B126" s="22" t="s">
        <v>184</v>
      </c>
      <c r="C126" s="23">
        <v>5.465334166146159E-3</v>
      </c>
      <c r="D126" s="24">
        <v>7.3728479586555304E-2</v>
      </c>
      <c r="E126" s="25">
        <v>12808</v>
      </c>
      <c r="F126" s="26">
        <v>0</v>
      </c>
      <c r="H126" s="22" t="s">
        <v>184</v>
      </c>
      <c r="I126" s="39">
        <v>4.8015247559708785E-3</v>
      </c>
      <c r="J126" s="33"/>
      <c r="K126" s="9">
        <f t="shared" si="5"/>
        <v>6.4768497132324798E-2</v>
      </c>
      <c r="L126" s="9">
        <f t="shared" si="6"/>
        <v>-3.5592673883362661E-4</v>
      </c>
    </row>
    <row r="127" spans="2:12" x14ac:dyDescent="0.25">
      <c r="B127" s="22" t="s">
        <v>185</v>
      </c>
      <c r="C127" s="23">
        <v>7.0268582136164893E-4</v>
      </c>
      <c r="D127" s="24">
        <v>2.6499941184233104E-2</v>
      </c>
      <c r="E127" s="25">
        <v>12808</v>
      </c>
      <c r="F127" s="26">
        <v>0</v>
      </c>
      <c r="H127" s="22" t="s">
        <v>185</v>
      </c>
      <c r="I127" s="39">
        <v>-6.9302195521150987E-4</v>
      </c>
      <c r="J127" s="40"/>
      <c r="K127" s="9">
        <f t="shared" si="5"/>
        <v>-2.6133453417690373E-2</v>
      </c>
      <c r="L127" s="9">
        <f t="shared" si="6"/>
        <v>1.8376520099946348E-5</v>
      </c>
    </row>
    <row r="128" spans="2:12" x14ac:dyDescent="0.25">
      <c r="B128" s="22" t="s">
        <v>186</v>
      </c>
      <c r="C128" s="23">
        <v>4.6767645221736417E-2</v>
      </c>
      <c r="D128" s="24">
        <v>0.21114903155071449</v>
      </c>
      <c r="E128" s="25">
        <v>12808</v>
      </c>
      <c r="F128" s="26">
        <v>0</v>
      </c>
      <c r="H128" s="22" t="s">
        <v>186</v>
      </c>
      <c r="I128" s="39">
        <v>2.5923025604915887E-2</v>
      </c>
      <c r="J128" s="40"/>
      <c r="K128" s="9">
        <f t="shared" si="5"/>
        <v>0.11702950545816784</v>
      </c>
      <c r="L128" s="9">
        <f t="shared" si="6"/>
        <v>-5.7417211704023701E-3</v>
      </c>
    </row>
    <row r="129" spans="2:12" x14ac:dyDescent="0.25">
      <c r="B129" s="22" t="s">
        <v>187</v>
      </c>
      <c r="C129" s="23">
        <v>7.0268582136164893E-4</v>
      </c>
      <c r="D129" s="24">
        <v>2.6499941184233218E-2</v>
      </c>
      <c r="E129" s="25">
        <v>12808</v>
      </c>
      <c r="F129" s="26">
        <v>0</v>
      </c>
      <c r="H129" s="22" t="s">
        <v>187</v>
      </c>
      <c r="I129" s="39">
        <v>3.5486090217667725E-4</v>
      </c>
      <c r="J129" s="40"/>
      <c r="K129" s="9">
        <f t="shared" si="5"/>
        <v>1.3381597490606766E-2</v>
      </c>
      <c r="L129" s="9">
        <f t="shared" si="6"/>
        <v>-9.4096708661192968E-6</v>
      </c>
    </row>
    <row r="130" spans="2:12" x14ac:dyDescent="0.25">
      <c r="B130" s="22" t="s">
        <v>188</v>
      </c>
      <c r="C130" s="23">
        <v>7.0268582136164893E-4</v>
      </c>
      <c r="D130" s="24">
        <v>2.6499941184233169E-2</v>
      </c>
      <c r="E130" s="25">
        <v>12808</v>
      </c>
      <c r="F130" s="26">
        <v>0</v>
      </c>
      <c r="H130" s="22" t="s">
        <v>188</v>
      </c>
      <c r="I130" s="39">
        <v>-2.4838726609747266E-3</v>
      </c>
      <c r="J130" s="40"/>
      <c r="K130" s="9">
        <f t="shared" si="5"/>
        <v>-9.3665388221714163E-2</v>
      </c>
      <c r="L130" s="9">
        <f t="shared" si="6"/>
        <v>6.5863621688837213E-5</v>
      </c>
    </row>
    <row r="131" spans="2:12" x14ac:dyDescent="0.25">
      <c r="B131" s="22" t="s">
        <v>189</v>
      </c>
      <c r="C131" s="23">
        <v>2.0846346033728914E-2</v>
      </c>
      <c r="D131" s="24">
        <v>0.14287536417855298</v>
      </c>
      <c r="E131" s="25">
        <v>12808</v>
      </c>
      <c r="F131" s="26">
        <v>0</v>
      </c>
      <c r="H131" s="22" t="s">
        <v>189</v>
      </c>
      <c r="I131" s="39">
        <v>-9.860068962120664E-3</v>
      </c>
      <c r="J131" s="40"/>
      <c r="K131" s="9">
        <f t="shared" si="5"/>
        <v>-6.7573038977905939E-2</v>
      </c>
      <c r="L131" s="9">
        <f t="shared" si="6"/>
        <v>1.4386413688781499E-3</v>
      </c>
    </row>
    <row r="132" spans="2:12" x14ac:dyDescent="0.25">
      <c r="B132" s="22" t="s">
        <v>190</v>
      </c>
      <c r="C132" s="23">
        <v>8.0574640849469081E-2</v>
      </c>
      <c r="D132" s="24">
        <v>0.27219138969307755</v>
      </c>
      <c r="E132" s="25">
        <v>12808</v>
      </c>
      <c r="F132" s="26">
        <v>0</v>
      </c>
      <c r="H132" s="22" t="s">
        <v>190</v>
      </c>
      <c r="I132" s="39">
        <v>-2.1860119976956957E-2</v>
      </c>
      <c r="J132" s="40"/>
      <c r="K132" s="9">
        <f t="shared" si="5"/>
        <v>-7.3840501286799171E-2</v>
      </c>
      <c r="L132" s="9">
        <f t="shared" si="6"/>
        <v>6.4710765394001991E-3</v>
      </c>
    </row>
    <row r="133" spans="2:12" x14ac:dyDescent="0.25">
      <c r="B133" s="22" t="s">
        <v>191</v>
      </c>
      <c r="C133" s="23">
        <v>3.1620861961274199E-2</v>
      </c>
      <c r="D133" s="24">
        <v>0.17499535424361154</v>
      </c>
      <c r="E133" s="25">
        <v>12808</v>
      </c>
      <c r="F133" s="26">
        <v>0</v>
      </c>
      <c r="H133" s="22" t="s">
        <v>191</v>
      </c>
      <c r="I133" s="39">
        <v>-1.2978975648309762E-2</v>
      </c>
      <c r="J133" s="40"/>
      <c r="K133" s="9">
        <f t="shared" si="5"/>
        <v>-7.1822302399177279E-2</v>
      </c>
      <c r="L133" s="9">
        <f t="shared" si="6"/>
        <v>2.3452416731167295E-3</v>
      </c>
    </row>
    <row r="134" spans="2:12" x14ac:dyDescent="0.25">
      <c r="B134" s="22" t="s">
        <v>192</v>
      </c>
      <c r="C134" s="23">
        <v>2.0299812617114305E-3</v>
      </c>
      <c r="D134" s="24">
        <v>4.5011316595147524E-2</v>
      </c>
      <c r="E134" s="25">
        <v>12808</v>
      </c>
      <c r="F134" s="26">
        <v>0</v>
      </c>
      <c r="H134" s="22" t="s">
        <v>192</v>
      </c>
      <c r="I134" s="39">
        <v>-2.4400220240275586E-3</v>
      </c>
      <c r="J134" s="40"/>
      <c r="K134" s="9">
        <f t="shared" si="5"/>
        <v>-5.4099035736784776E-2</v>
      </c>
      <c r="L134" s="9">
        <f t="shared" si="6"/>
        <v>1.1004341489253671E-4</v>
      </c>
    </row>
    <row r="135" spans="2:12" x14ac:dyDescent="0.25">
      <c r="B135" s="22" t="s">
        <v>193</v>
      </c>
      <c r="C135" s="23">
        <v>3.4353529044347281E-3</v>
      </c>
      <c r="D135" s="24">
        <v>5.8513405076173849E-2</v>
      </c>
      <c r="E135" s="25">
        <v>12808</v>
      </c>
      <c r="F135" s="26">
        <v>0</v>
      </c>
      <c r="H135" s="22" t="s">
        <v>193</v>
      </c>
      <c r="I135" s="39">
        <v>-8.1798166028783923E-4</v>
      </c>
      <c r="J135" s="40"/>
      <c r="K135" s="9">
        <f t="shared" si="5"/>
        <v>-1.3931365018907878E-2</v>
      </c>
      <c r="L135" s="9">
        <f t="shared" si="6"/>
        <v>4.8024135132556146E-5</v>
      </c>
    </row>
    <row r="136" spans="2:12" x14ac:dyDescent="0.25">
      <c r="B136" s="22" t="s">
        <v>194</v>
      </c>
      <c r="C136" s="23">
        <v>2.4984384759525295E-3</v>
      </c>
      <c r="D136" s="24">
        <v>4.9923850788459824E-2</v>
      </c>
      <c r="E136" s="25">
        <v>12808</v>
      </c>
      <c r="F136" s="26">
        <v>0</v>
      </c>
      <c r="H136" s="22" t="s">
        <v>194</v>
      </c>
      <c r="I136" s="39">
        <v>5.6298133832388408E-3</v>
      </c>
      <c r="J136" s="40"/>
      <c r="K136" s="9">
        <f t="shared" si="5"/>
        <v>0.11248626762917567</v>
      </c>
      <c r="L136" s="9">
        <f t="shared" si="6"/>
        <v>-2.8174393895848631E-4</v>
      </c>
    </row>
    <row r="137" spans="2:12" x14ac:dyDescent="0.25">
      <c r="B137" s="22" t="s">
        <v>195</v>
      </c>
      <c r="C137" s="23">
        <v>1.3272954403497814E-3</v>
      </c>
      <c r="D137" s="24">
        <v>3.6409301392419401E-2</v>
      </c>
      <c r="E137" s="25">
        <v>12808</v>
      </c>
      <c r="F137" s="26">
        <v>0</v>
      </c>
      <c r="H137" s="22" t="s">
        <v>195</v>
      </c>
      <c r="I137" s="39">
        <v>6.2418176004112296E-3</v>
      </c>
      <c r="J137" s="40"/>
      <c r="K137" s="9">
        <f t="shared" si="5"/>
        <v>0.17120715383098675</v>
      </c>
      <c r="L137" s="9">
        <f t="shared" si="6"/>
        <v>-2.2754449340370379E-4</v>
      </c>
    </row>
    <row r="138" spans="2:12" x14ac:dyDescent="0.25">
      <c r="B138" s="22" t="s">
        <v>196</v>
      </c>
      <c r="C138" s="23">
        <v>4.6845721424109918E-4</v>
      </c>
      <c r="D138" s="24">
        <v>2.1639647020234333E-2</v>
      </c>
      <c r="E138" s="25">
        <v>12808</v>
      </c>
      <c r="F138" s="26">
        <v>0</v>
      </c>
      <c r="H138" s="22" t="s">
        <v>196</v>
      </c>
      <c r="I138" s="39">
        <v>-1.5437705883089756E-3</v>
      </c>
      <c r="J138" s="40"/>
      <c r="K138" s="9">
        <f t="shared" si="5"/>
        <v>-7.1306495729662772E-2</v>
      </c>
      <c r="L138" s="9">
        <f t="shared" si="6"/>
        <v>3.3419698045459807E-5</v>
      </c>
    </row>
    <row r="139" spans="2:12" x14ac:dyDescent="0.25">
      <c r="B139" s="22" t="s">
        <v>197</v>
      </c>
      <c r="C139" s="23">
        <v>0.21252342286071205</v>
      </c>
      <c r="D139" s="24">
        <v>0.40910913609028532</v>
      </c>
      <c r="E139" s="25">
        <v>12808</v>
      </c>
      <c r="F139" s="26">
        <v>0</v>
      </c>
      <c r="H139" s="22" t="s">
        <v>197</v>
      </c>
      <c r="I139" s="39">
        <v>-2.7397901166786982E-2</v>
      </c>
      <c r="J139" s="40"/>
      <c r="K139" s="9">
        <f t="shared" si="5"/>
        <v>-5.2737041362137992E-2</v>
      </c>
      <c r="L139" s="9">
        <f t="shared" si="6"/>
        <v>1.423262210863966E-2</v>
      </c>
    </row>
    <row r="140" spans="2:12" x14ac:dyDescent="0.25">
      <c r="B140" s="22" t="s">
        <v>198</v>
      </c>
      <c r="C140" s="23">
        <v>0.15552779512804496</v>
      </c>
      <c r="D140" s="24">
        <v>0.36242124015277855</v>
      </c>
      <c r="E140" s="25">
        <v>12808</v>
      </c>
      <c r="F140" s="26">
        <v>0</v>
      </c>
      <c r="H140" s="22" t="s">
        <v>198</v>
      </c>
      <c r="I140" s="39">
        <v>3.8528879896941128E-2</v>
      </c>
      <c r="J140" s="40"/>
      <c r="K140" s="9">
        <f t="shared" si="5"/>
        <v>8.9775555494763057E-2</v>
      </c>
      <c r="L140" s="9">
        <f t="shared" si="6"/>
        <v>-1.6534107483872781E-2</v>
      </c>
    </row>
    <row r="141" spans="2:12" x14ac:dyDescent="0.25">
      <c r="B141" s="22" t="s">
        <v>199</v>
      </c>
      <c r="C141" s="23">
        <v>4.1380387257963771E-3</v>
      </c>
      <c r="D141" s="24">
        <v>6.4196862320866466E-2</v>
      </c>
      <c r="E141" s="25">
        <v>12808</v>
      </c>
      <c r="F141" s="26">
        <v>0</v>
      </c>
      <c r="H141" s="22" t="s">
        <v>199</v>
      </c>
      <c r="I141" s="39">
        <v>7.7024456248897186E-3</v>
      </c>
      <c r="J141" s="40"/>
      <c r="K141" s="9">
        <f t="shared" si="5"/>
        <v>0.11948516374946493</v>
      </c>
      <c r="L141" s="9">
        <f t="shared" si="6"/>
        <v>-4.9648872432157115E-4</v>
      </c>
    </row>
    <row r="142" spans="2:12" x14ac:dyDescent="0.25">
      <c r="B142" s="22" t="s">
        <v>200</v>
      </c>
      <c r="C142" s="23">
        <v>0.35227982510930667</v>
      </c>
      <c r="D142" s="24">
        <v>0.47769924288361804</v>
      </c>
      <c r="E142" s="25">
        <v>12808</v>
      </c>
      <c r="F142" s="26">
        <v>0</v>
      </c>
      <c r="H142" s="22" t="s">
        <v>200</v>
      </c>
      <c r="I142" s="39">
        <v>-1.1539232895275069E-2</v>
      </c>
      <c r="J142" s="40"/>
      <c r="K142" s="9">
        <f t="shared" si="5"/>
        <v>-1.5646233609068017E-2</v>
      </c>
      <c r="L142" s="9">
        <f t="shared" si="6"/>
        <v>8.5096198220967791E-3</v>
      </c>
    </row>
    <row r="143" spans="2:12" x14ac:dyDescent="0.25">
      <c r="B143" s="22" t="s">
        <v>201</v>
      </c>
      <c r="C143" s="23">
        <v>0.12179887570268583</v>
      </c>
      <c r="D143" s="24">
        <v>0.32706614249750771</v>
      </c>
      <c r="E143" s="25">
        <v>12808</v>
      </c>
      <c r="F143" s="26">
        <v>0</v>
      </c>
      <c r="H143" s="22" t="s">
        <v>201</v>
      </c>
      <c r="I143" s="39">
        <v>3.5984423363328751E-2</v>
      </c>
      <c r="J143" s="40"/>
      <c r="K143" s="9">
        <f t="shared" si="5"/>
        <v>9.6621315840133656E-2</v>
      </c>
      <c r="L143" s="9">
        <f t="shared" si="6"/>
        <v>-1.3400538114385534E-2</v>
      </c>
    </row>
    <row r="144" spans="2:12" x14ac:dyDescent="0.25">
      <c r="B144" s="22" t="s">
        <v>202</v>
      </c>
      <c r="C144" s="23">
        <v>2.1861336664584633E-3</v>
      </c>
      <c r="D144" s="24">
        <v>4.6706796199520242E-2</v>
      </c>
      <c r="E144" s="25">
        <v>12808</v>
      </c>
      <c r="F144" s="26">
        <v>0</v>
      </c>
      <c r="H144" s="22" t="s">
        <v>202</v>
      </c>
      <c r="I144" s="39">
        <v>4.0303545798347599E-3</v>
      </c>
      <c r="J144" s="40"/>
      <c r="K144" s="9">
        <f t="shared" si="5"/>
        <v>8.6101895510472329E-2</v>
      </c>
      <c r="L144" s="9">
        <f t="shared" si="6"/>
        <v>-1.886426505706749E-4</v>
      </c>
    </row>
    <row r="145" spans="2:13" x14ac:dyDescent="0.25">
      <c r="B145" s="22" t="s">
        <v>203</v>
      </c>
      <c r="C145" s="23">
        <v>2.4203622735790133E-3</v>
      </c>
      <c r="D145" s="24">
        <v>4.9139522281719014E-2</v>
      </c>
      <c r="E145" s="25">
        <v>12808</v>
      </c>
      <c r="F145" s="26">
        <v>0</v>
      </c>
      <c r="H145" s="22" t="s">
        <v>203</v>
      </c>
      <c r="I145" s="39">
        <v>-1.0096813179459327E-3</v>
      </c>
      <c r="J145" s="40"/>
      <c r="K145" s="9">
        <f t="shared" si="5"/>
        <v>-2.0497503366050291E-2</v>
      </c>
      <c r="L145" s="9">
        <f t="shared" si="6"/>
        <v>4.9731752707799886E-5</v>
      </c>
    </row>
    <row r="146" spans="2:13" x14ac:dyDescent="0.25">
      <c r="B146" s="22" t="s">
        <v>204</v>
      </c>
      <c r="C146" s="23">
        <v>5.6214865708931914E-3</v>
      </c>
      <c r="D146" s="24">
        <v>7.4768455452367516E-2</v>
      </c>
      <c r="E146" s="25">
        <v>12808</v>
      </c>
      <c r="F146" s="26">
        <v>0</v>
      </c>
      <c r="H146" s="22" t="s">
        <v>204</v>
      </c>
      <c r="I146" s="39">
        <v>-3.5616991936229369E-3</v>
      </c>
      <c r="J146" s="40"/>
      <c r="K146" s="9">
        <f t="shared" si="5"/>
        <v>-4.7368601210342087E-2</v>
      </c>
      <c r="L146" s="9">
        <f t="shared" si="6"/>
        <v>2.6778731840017511E-4</v>
      </c>
    </row>
    <row r="147" spans="2:13" x14ac:dyDescent="0.25">
      <c r="B147" s="22" t="s">
        <v>205</v>
      </c>
      <c r="C147" s="23">
        <v>0.56066520924422236</v>
      </c>
      <c r="D147" s="24">
        <v>0.49632546337892325</v>
      </c>
      <c r="E147" s="25">
        <v>12808</v>
      </c>
      <c r="F147" s="26">
        <v>0</v>
      </c>
      <c r="H147" s="22" t="s">
        <v>205</v>
      </c>
      <c r="I147" s="39">
        <v>-2.401272897505476E-2</v>
      </c>
      <c r="J147" s="40"/>
      <c r="K147" s="9">
        <f t="shared" si="5"/>
        <v>-2.1255462469949266E-2</v>
      </c>
      <c r="L147" s="9">
        <f t="shared" si="6"/>
        <v>2.7125551092359285E-2</v>
      </c>
    </row>
    <row r="148" spans="2:13" x14ac:dyDescent="0.25">
      <c r="B148" s="22" t="s">
        <v>50</v>
      </c>
      <c r="C148" s="23">
        <v>0.66114928169893816</v>
      </c>
      <c r="D148" s="24">
        <v>0.47333751367949067</v>
      </c>
      <c r="E148" s="25">
        <v>12808</v>
      </c>
      <c r="F148" s="26">
        <v>0</v>
      </c>
      <c r="H148" s="22" t="s">
        <v>50</v>
      </c>
      <c r="I148" s="39">
        <v>-3.4477833510526225E-2</v>
      </c>
      <c r="J148" s="40"/>
      <c r="K148" s="9">
        <f t="shared" si="5"/>
        <v>-2.4681835503993013E-2</v>
      </c>
      <c r="L148" s="9">
        <f t="shared" si="6"/>
        <v>4.8158014527145819E-2</v>
      </c>
    </row>
    <row r="149" spans="2:13" ht="15.75" thickBot="1" x14ac:dyDescent="0.3">
      <c r="B149" s="27" t="s">
        <v>51</v>
      </c>
      <c r="C149" s="28">
        <v>2.1240630855715179</v>
      </c>
      <c r="D149" s="29">
        <v>1.2710894096887981</v>
      </c>
      <c r="E149" s="30">
        <v>12808</v>
      </c>
      <c r="F149" s="31">
        <v>0</v>
      </c>
      <c r="H149" s="27" t="s">
        <v>51</v>
      </c>
      <c r="I149" s="41">
        <v>-2.0926621710412732E-2</v>
      </c>
      <c r="J149" s="40"/>
      <c r="M149" s="2" t="str">
        <f>"((memsleep-"&amp;C149&amp;")/"&amp;D149&amp;")*("&amp;I149&amp;")"</f>
        <v>((memsleep-2.12406308557152)/1.2710894096888)*(-0.0209266217104127)</v>
      </c>
    </row>
    <row r="150" spans="2:13" ht="23.25" customHeight="1" thickTop="1" x14ac:dyDescent="0.25">
      <c r="B150" s="32" t="s">
        <v>46</v>
      </c>
      <c r="C150" s="32"/>
      <c r="D150" s="32"/>
      <c r="E150" s="32"/>
      <c r="F150" s="32"/>
      <c r="H150" s="32" t="s">
        <v>7</v>
      </c>
      <c r="I150" s="32"/>
      <c r="J150" s="40"/>
    </row>
  </sheetData>
  <mergeCells count="7">
    <mergeCell ref="B150:F150"/>
    <mergeCell ref="H4:I4"/>
    <mergeCell ref="H5:H6"/>
    <mergeCell ref="H150:I150"/>
    <mergeCell ref="K5:L5"/>
    <mergeCell ref="B5:F5"/>
    <mergeCell ref="B6"/>
  </mergeCells>
  <pageMargins left="0.25" right="0.2" top="0.25" bottom="0.25" header="0.55000000000000004" footer="0.05"/>
  <pageSetup scale="50" fitToHeight="0" orientation="landscape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7"/>
  <sheetViews>
    <sheetView zoomScaleNormal="100" workbookViewId="0"/>
  </sheetViews>
  <sheetFormatPr defaultColWidth="9.140625" defaultRowHeight="15" x14ac:dyDescent="0.25"/>
  <cols>
    <col min="1" max="1" width="9.140625" style="2"/>
    <col min="2" max="2" width="60.7109375" style="2" customWidth="1"/>
    <col min="3" max="3" width="9.140625" style="2"/>
    <col min="4" max="4" width="12.7109375" style="2" customWidth="1"/>
    <col min="5" max="7" width="9.140625" style="2"/>
    <col min="8" max="8" width="60.7109375" style="2" customWidth="1"/>
    <col min="9" max="9" width="10.7109375" style="2" customWidth="1"/>
    <col min="10" max="10" width="9.140625" style="2"/>
    <col min="11" max="11" width="13.42578125" style="2" bestFit="1" customWidth="1"/>
    <col min="12" max="12" width="15.42578125" style="2" bestFit="1" customWidth="1"/>
    <col min="13" max="16384" width="9.140625" style="2"/>
  </cols>
  <sheetData>
    <row r="1" spans="1:12" x14ac:dyDescent="0.25">
      <c r="A1" s="2" t="s">
        <v>3</v>
      </c>
      <c r="B1" s="2" t="s">
        <v>75</v>
      </c>
    </row>
    <row r="4" spans="1:12" ht="15.75" thickBot="1" x14ac:dyDescent="0.25">
      <c r="H4" s="42" t="s">
        <v>6</v>
      </c>
      <c r="I4" s="42"/>
      <c r="J4" s="63"/>
    </row>
    <row r="5" spans="1:12" ht="16.5" thickTop="1" thickBot="1" x14ac:dyDescent="0.25">
      <c r="B5" s="42" t="s">
        <v>0</v>
      </c>
      <c r="C5" s="42"/>
      <c r="D5" s="42"/>
      <c r="E5" s="42"/>
      <c r="F5" s="42"/>
      <c r="G5" s="4"/>
      <c r="H5" s="64" t="s">
        <v>45</v>
      </c>
      <c r="I5" s="65" t="s">
        <v>4</v>
      </c>
      <c r="J5" s="72"/>
      <c r="K5" s="11" t="s">
        <v>8</v>
      </c>
      <c r="L5" s="11"/>
    </row>
    <row r="6" spans="1:12" ht="27" thickTop="1" thickBot="1" x14ac:dyDescent="0.25">
      <c r="B6" s="43" t="s">
        <v>45</v>
      </c>
      <c r="C6" s="44" t="s">
        <v>1</v>
      </c>
      <c r="D6" s="45" t="s">
        <v>206</v>
      </c>
      <c r="E6" s="45" t="s">
        <v>207</v>
      </c>
      <c r="F6" s="46" t="s">
        <v>2</v>
      </c>
      <c r="G6" s="8"/>
      <c r="H6" s="66"/>
      <c r="I6" s="67" t="s">
        <v>5</v>
      </c>
      <c r="J6" s="72"/>
      <c r="K6" s="1" t="s">
        <v>9</v>
      </c>
      <c r="L6" s="1" t="s">
        <v>10</v>
      </c>
    </row>
    <row r="7" spans="1:12" ht="15.75" thickTop="1" x14ac:dyDescent="0.2">
      <c r="B7" s="47" t="s">
        <v>64</v>
      </c>
      <c r="C7" s="48">
        <v>0.1419022154316272</v>
      </c>
      <c r="D7" s="49">
        <v>0.34898314667567537</v>
      </c>
      <c r="E7" s="50">
        <v>5236</v>
      </c>
      <c r="F7" s="51">
        <v>0</v>
      </c>
      <c r="G7" s="8"/>
      <c r="H7" s="47" t="s">
        <v>64</v>
      </c>
      <c r="I7" s="68">
        <v>4.8643745945098064E-2</v>
      </c>
      <c r="J7" s="72"/>
      <c r="K7" s="9">
        <f>((1-C7)/D7)*I7</f>
        <v>0.11960775477615589</v>
      </c>
      <c r="L7" s="9">
        <f>((0-C7)/D7)*I7</f>
        <v>-1.9779337146379663E-2</v>
      </c>
    </row>
    <row r="8" spans="1:12" x14ac:dyDescent="0.2">
      <c r="B8" s="52" t="s">
        <v>65</v>
      </c>
      <c r="C8" s="53">
        <v>0.2108479755538579</v>
      </c>
      <c r="D8" s="54">
        <v>0.40794961835412913</v>
      </c>
      <c r="E8" s="55">
        <v>5236</v>
      </c>
      <c r="F8" s="56">
        <v>0</v>
      </c>
      <c r="G8" s="8"/>
      <c r="H8" s="52" t="s">
        <v>65</v>
      </c>
      <c r="I8" s="69">
        <v>1.9515688419152719E-2</v>
      </c>
      <c r="J8" s="72"/>
      <c r="K8" s="9">
        <f t="shared" ref="K8:K18" si="0">((1-C8)/D8)*I8</f>
        <v>3.7751830940715519E-2</v>
      </c>
      <c r="L8" s="9">
        <f t="shared" ref="L8:L71" si="1">((0-C8)/D8)*I8</f>
        <v>-1.0086646020946255E-2</v>
      </c>
    </row>
    <row r="9" spans="1:12" x14ac:dyDescent="0.2">
      <c r="B9" s="52" t="s">
        <v>66</v>
      </c>
      <c r="C9" s="53">
        <v>0.12165775401069519</v>
      </c>
      <c r="D9" s="54">
        <v>0.32692133145731872</v>
      </c>
      <c r="E9" s="55">
        <v>5236</v>
      </c>
      <c r="F9" s="56">
        <v>0</v>
      </c>
      <c r="G9" s="8"/>
      <c r="H9" s="52" t="s">
        <v>66</v>
      </c>
      <c r="I9" s="69">
        <v>-1.388325330068836E-2</v>
      </c>
      <c r="J9" s="72"/>
      <c r="K9" s="9">
        <f t="shared" si="0"/>
        <v>-3.7300251505176144E-2</v>
      </c>
      <c r="L9" s="9">
        <f t="shared" si="1"/>
        <v>5.1663970882359659E-3</v>
      </c>
    </row>
    <row r="10" spans="1:12" x14ac:dyDescent="0.2">
      <c r="B10" s="52" t="s">
        <v>67</v>
      </c>
      <c r="C10" s="53">
        <v>6.5699006875477459E-2</v>
      </c>
      <c r="D10" s="54">
        <v>0.24777887885193239</v>
      </c>
      <c r="E10" s="55">
        <v>5236</v>
      </c>
      <c r="F10" s="56">
        <v>0</v>
      </c>
      <c r="G10" s="8"/>
      <c r="H10" s="52" t="s">
        <v>67</v>
      </c>
      <c r="I10" s="69">
        <v>-6.1969436165830267E-3</v>
      </c>
      <c r="J10" s="72"/>
      <c r="K10" s="9">
        <f t="shared" si="0"/>
        <v>-2.3366844672705396E-2</v>
      </c>
      <c r="L10" s="9">
        <f t="shared" si="1"/>
        <v>1.6431305329948193E-3</v>
      </c>
    </row>
    <row r="11" spans="1:12" x14ac:dyDescent="0.2">
      <c r="B11" s="52" t="s">
        <v>76</v>
      </c>
      <c r="C11" s="53">
        <v>0.16424751718869365</v>
      </c>
      <c r="D11" s="54">
        <v>0.37053541250893979</v>
      </c>
      <c r="E11" s="55">
        <v>5236</v>
      </c>
      <c r="F11" s="56">
        <v>0</v>
      </c>
      <c r="G11" s="8"/>
      <c r="H11" s="52" t="s">
        <v>76</v>
      </c>
      <c r="I11" s="69">
        <v>-1.9859874938192457E-2</v>
      </c>
      <c r="J11" s="72"/>
      <c r="K11" s="9">
        <f t="shared" si="0"/>
        <v>-4.4794476391688827E-2</v>
      </c>
      <c r="L11" s="9">
        <f t="shared" si="1"/>
        <v>8.8033020331015517E-3</v>
      </c>
    </row>
    <row r="12" spans="1:12" x14ac:dyDescent="0.2">
      <c r="B12" s="52" t="s">
        <v>68</v>
      </c>
      <c r="C12" s="53">
        <v>0.10236822001527884</v>
      </c>
      <c r="D12" s="54">
        <v>0.30316088197122149</v>
      </c>
      <c r="E12" s="55">
        <v>5236</v>
      </c>
      <c r="F12" s="56">
        <v>0</v>
      </c>
      <c r="G12" s="8"/>
      <c r="H12" s="52" t="s">
        <v>68</v>
      </c>
      <c r="I12" s="69">
        <v>-1.0123803416333578E-2</v>
      </c>
      <c r="J12" s="72"/>
      <c r="K12" s="9">
        <f t="shared" si="0"/>
        <v>-2.9975660519689227E-2</v>
      </c>
      <c r="L12" s="9">
        <f t="shared" si="1"/>
        <v>3.418500859266687E-3</v>
      </c>
    </row>
    <row r="13" spans="1:12" x14ac:dyDescent="0.2">
      <c r="B13" s="52" t="s">
        <v>69</v>
      </c>
      <c r="C13" s="53">
        <v>0.12337662337662338</v>
      </c>
      <c r="D13" s="54">
        <v>0.32890042889854054</v>
      </c>
      <c r="E13" s="55">
        <v>5236</v>
      </c>
      <c r="F13" s="56">
        <v>0</v>
      </c>
      <c r="G13" s="8"/>
      <c r="H13" s="52" t="s">
        <v>69</v>
      </c>
      <c r="I13" s="69">
        <v>-2.9193770704609445E-2</v>
      </c>
      <c r="J13" s="72"/>
      <c r="K13" s="9">
        <f t="shared" si="0"/>
        <v>-7.7810606502243168E-2</v>
      </c>
      <c r="L13" s="9">
        <f t="shared" si="1"/>
        <v>1.0951122396612001E-2</v>
      </c>
    </row>
    <row r="14" spans="1:12" x14ac:dyDescent="0.2">
      <c r="B14" s="52" t="s">
        <v>70</v>
      </c>
      <c r="C14" s="53">
        <v>1.1459129106187931E-3</v>
      </c>
      <c r="D14" s="54">
        <v>3.3835165699679905E-2</v>
      </c>
      <c r="E14" s="55">
        <v>5236</v>
      </c>
      <c r="F14" s="56">
        <v>0</v>
      </c>
      <c r="G14" s="8"/>
      <c r="H14" s="52" t="s">
        <v>70</v>
      </c>
      <c r="I14" s="69">
        <v>-3.0791779869758108E-3</v>
      </c>
      <c r="J14" s="72"/>
      <c r="K14" s="9">
        <f t="shared" si="0"/>
        <v>-9.0900973988596104E-2</v>
      </c>
      <c r="L14" s="9">
        <f t="shared" si="1"/>
        <v>1.0428410017812173E-4</v>
      </c>
    </row>
    <row r="15" spans="1:12" x14ac:dyDescent="0.2">
      <c r="B15" s="52" t="s">
        <v>71</v>
      </c>
      <c r="C15" s="53">
        <v>5.9205500381970966E-3</v>
      </c>
      <c r="D15" s="54">
        <v>7.6724320685706296E-2</v>
      </c>
      <c r="E15" s="55">
        <v>5236</v>
      </c>
      <c r="F15" s="56">
        <v>0</v>
      </c>
      <c r="G15" s="8"/>
      <c r="H15" s="52" t="s">
        <v>71</v>
      </c>
      <c r="I15" s="69">
        <v>-9.5815375986072881E-3</v>
      </c>
      <c r="J15" s="72"/>
      <c r="K15" s="9">
        <f t="shared" si="0"/>
        <v>-0.12414329042845908</v>
      </c>
      <c r="L15" s="9">
        <f t="shared" si="1"/>
        <v>7.3937406403116828E-4</v>
      </c>
    </row>
    <row r="16" spans="1:12" x14ac:dyDescent="0.2">
      <c r="B16" s="52" t="s">
        <v>47</v>
      </c>
      <c r="C16" s="53">
        <v>5.7295645530939653E-4</v>
      </c>
      <c r="D16" s="54">
        <v>2.393193600130579E-2</v>
      </c>
      <c r="E16" s="55">
        <v>5236</v>
      </c>
      <c r="F16" s="56">
        <v>0</v>
      </c>
      <c r="G16" s="8"/>
      <c r="H16" s="52" t="s">
        <v>47</v>
      </c>
      <c r="I16" s="69">
        <v>-5.3785565016077922E-4</v>
      </c>
      <c r="J16" s="72"/>
      <c r="K16" s="9">
        <f t="shared" si="0"/>
        <v>-2.2461512610791913E-2</v>
      </c>
      <c r="L16" s="9">
        <f t="shared" si="1"/>
        <v>1.2876846518703562E-5</v>
      </c>
    </row>
    <row r="17" spans="2:12" ht="24" x14ac:dyDescent="0.2">
      <c r="B17" s="52" t="s">
        <v>48</v>
      </c>
      <c r="C17" s="53">
        <v>1.2414056531703591E-2</v>
      </c>
      <c r="D17" s="54">
        <v>0.11073522317432855</v>
      </c>
      <c r="E17" s="55">
        <v>5236</v>
      </c>
      <c r="F17" s="56">
        <v>0</v>
      </c>
      <c r="G17" s="8"/>
      <c r="H17" s="52" t="s">
        <v>48</v>
      </c>
      <c r="I17" s="69">
        <v>-1.7097604355583988E-2</v>
      </c>
      <c r="J17" s="72"/>
      <c r="K17" s="9">
        <f t="shared" si="0"/>
        <v>-0.15248403574330407</v>
      </c>
      <c r="L17" s="9">
        <f t="shared" si="1"/>
        <v>1.9167399580960673E-3</v>
      </c>
    </row>
    <row r="18" spans="2:12" x14ac:dyDescent="0.2">
      <c r="B18" s="52" t="s">
        <v>49</v>
      </c>
      <c r="C18" s="53">
        <v>2.5783040488922843E-2</v>
      </c>
      <c r="D18" s="54">
        <v>0.15850259762678379</v>
      </c>
      <c r="E18" s="55">
        <v>5236</v>
      </c>
      <c r="F18" s="56">
        <v>0</v>
      </c>
      <c r="G18" s="8"/>
      <c r="H18" s="52" t="s">
        <v>49</v>
      </c>
      <c r="I18" s="69">
        <v>2.60048856395113E-2</v>
      </c>
      <c r="J18" s="72"/>
      <c r="K18" s="9">
        <f t="shared" si="0"/>
        <v>0.15983587019697501</v>
      </c>
      <c r="L18" s="9">
        <f t="shared" si="1"/>
        <v>-4.2301200699062201E-3</v>
      </c>
    </row>
    <row r="19" spans="2:12" x14ac:dyDescent="0.2">
      <c r="B19" s="52" t="s">
        <v>77</v>
      </c>
      <c r="C19" s="53">
        <v>9.1673032849503445E-3</v>
      </c>
      <c r="D19" s="54">
        <v>9.5315260784208475E-2</v>
      </c>
      <c r="E19" s="55">
        <v>5236</v>
      </c>
      <c r="F19" s="56">
        <v>0</v>
      </c>
      <c r="G19" s="8"/>
      <c r="H19" s="52" t="s">
        <v>77</v>
      </c>
      <c r="I19" s="69">
        <v>6.6131819156849733E-3</v>
      </c>
      <c r="J19" s="72"/>
      <c r="K19" s="9">
        <f>((1-C19)/D19)*I19</f>
        <v>6.8746146393285079E-2</v>
      </c>
      <c r="L19" s="9">
        <f t="shared" si="1"/>
        <v>-6.3604761504966923E-4</v>
      </c>
    </row>
    <row r="20" spans="2:12" x14ac:dyDescent="0.2">
      <c r="B20" s="52" t="s">
        <v>78</v>
      </c>
      <c r="C20" s="53">
        <v>1.3941940412528648E-2</v>
      </c>
      <c r="D20" s="54">
        <v>0.11726119902397059</v>
      </c>
      <c r="E20" s="55">
        <v>5236</v>
      </c>
      <c r="F20" s="56">
        <v>0</v>
      </c>
      <c r="G20" s="8"/>
      <c r="H20" s="52" t="s">
        <v>78</v>
      </c>
      <c r="I20" s="69">
        <v>-7.3827873688633453E-3</v>
      </c>
      <c r="J20" s="72"/>
      <c r="K20" s="9">
        <f t="shared" ref="K20:K58" si="2">((1-C20)/D20)*I20</f>
        <v>-6.208240277161188E-2</v>
      </c>
      <c r="L20" s="9">
        <f t="shared" ref="L20:L58" si="3">((0-C20)/D20)*I20</f>
        <v>8.7778721718529285E-4</v>
      </c>
    </row>
    <row r="21" spans="2:12" x14ac:dyDescent="0.2">
      <c r="B21" s="52" t="s">
        <v>79</v>
      </c>
      <c r="C21" s="53">
        <v>9.5492742551566085E-4</v>
      </c>
      <c r="D21" s="54">
        <v>3.0890091891299837E-2</v>
      </c>
      <c r="E21" s="55">
        <v>5236</v>
      </c>
      <c r="F21" s="56">
        <v>0</v>
      </c>
      <c r="G21" s="8"/>
      <c r="H21" s="52" t="s">
        <v>79</v>
      </c>
      <c r="I21" s="69">
        <v>8.3346774824470443E-4</v>
      </c>
      <c r="J21" s="72"/>
      <c r="K21" s="9">
        <f t="shared" si="2"/>
        <v>2.6955952412305511E-2</v>
      </c>
      <c r="L21" s="9">
        <f t="shared" si="3"/>
        <v>-2.5765582500769941E-5</v>
      </c>
    </row>
    <row r="22" spans="2:12" x14ac:dyDescent="0.2">
      <c r="B22" s="52" t="s">
        <v>80</v>
      </c>
      <c r="C22" s="53">
        <v>0.1382734912146677</v>
      </c>
      <c r="D22" s="54">
        <v>0.34521977617260846</v>
      </c>
      <c r="E22" s="55">
        <v>5236</v>
      </c>
      <c r="F22" s="56">
        <v>0</v>
      </c>
      <c r="G22" s="8"/>
      <c r="H22" s="52" t="s">
        <v>80</v>
      </c>
      <c r="I22" s="69">
        <v>4.4535205541657331E-2</v>
      </c>
      <c r="J22" s="72"/>
      <c r="K22" s="9">
        <f t="shared" si="2"/>
        <v>0.11116734856539948</v>
      </c>
      <c r="L22" s="9">
        <f t="shared" si="3"/>
        <v>-1.7838023129731657E-2</v>
      </c>
    </row>
    <row r="23" spans="2:12" x14ac:dyDescent="0.2">
      <c r="B23" s="52" t="s">
        <v>81</v>
      </c>
      <c r="C23" s="53">
        <v>0.15889992360580596</v>
      </c>
      <c r="D23" s="54">
        <v>0.36561765289818499</v>
      </c>
      <c r="E23" s="55">
        <v>5236</v>
      </c>
      <c r="F23" s="56">
        <v>0</v>
      </c>
      <c r="G23" s="8"/>
      <c r="H23" s="52" t="s">
        <v>81</v>
      </c>
      <c r="I23" s="69">
        <v>4.1830872658199243E-2</v>
      </c>
      <c r="J23" s="72"/>
      <c r="K23" s="9">
        <f t="shared" si="2"/>
        <v>9.6231541090946726E-2</v>
      </c>
      <c r="L23" s="9">
        <f t="shared" si="3"/>
        <v>-1.8179982331441344E-2</v>
      </c>
    </row>
    <row r="24" spans="2:12" x14ac:dyDescent="0.2">
      <c r="B24" s="52" t="s">
        <v>82</v>
      </c>
      <c r="C24" s="53">
        <v>1.4705882352941176E-2</v>
      </c>
      <c r="D24" s="54">
        <v>0.12038433125936768</v>
      </c>
      <c r="E24" s="55">
        <v>5236</v>
      </c>
      <c r="F24" s="56">
        <v>0</v>
      </c>
      <c r="G24" s="8"/>
      <c r="H24" s="52" t="s">
        <v>82</v>
      </c>
      <c r="I24" s="69">
        <v>1.1986241116468906E-3</v>
      </c>
      <c r="J24" s="72"/>
      <c r="K24" s="9">
        <f t="shared" si="2"/>
        <v>9.8102242552742004E-3</v>
      </c>
      <c r="L24" s="9">
        <f t="shared" si="3"/>
        <v>-1.4642125754140597E-4</v>
      </c>
    </row>
    <row r="25" spans="2:12" x14ac:dyDescent="0.2">
      <c r="B25" s="52" t="s">
        <v>83</v>
      </c>
      <c r="C25" s="53">
        <v>6.1115355233002291E-3</v>
      </c>
      <c r="D25" s="54">
        <v>7.7944499225745478E-2</v>
      </c>
      <c r="E25" s="55">
        <v>5236</v>
      </c>
      <c r="F25" s="56">
        <v>0</v>
      </c>
      <c r="G25" s="8"/>
      <c r="H25" s="52" t="s">
        <v>83</v>
      </c>
      <c r="I25" s="69">
        <v>9.5000978559413845E-3</v>
      </c>
      <c r="J25" s="72"/>
      <c r="K25" s="9">
        <f t="shared" si="2"/>
        <v>0.12113796052590733</v>
      </c>
      <c r="L25" s="9">
        <f t="shared" si="3"/>
        <v>-7.4489137909858468E-4</v>
      </c>
    </row>
    <row r="26" spans="2:12" x14ac:dyDescent="0.2">
      <c r="B26" s="52" t="s">
        <v>84</v>
      </c>
      <c r="C26" s="53">
        <v>1.3750954927425516E-2</v>
      </c>
      <c r="D26" s="54">
        <v>0.11646654790268396</v>
      </c>
      <c r="E26" s="55">
        <v>5236</v>
      </c>
      <c r="F26" s="56">
        <v>0</v>
      </c>
      <c r="G26" s="8"/>
      <c r="H26" s="52" t="s">
        <v>84</v>
      </c>
      <c r="I26" s="69">
        <v>3.4494726860956697E-3</v>
      </c>
      <c r="J26" s="72"/>
      <c r="K26" s="9">
        <f t="shared" si="2"/>
        <v>2.9210440284607963E-2</v>
      </c>
      <c r="L26" s="9">
        <f t="shared" si="3"/>
        <v>-4.0727182426254327E-4</v>
      </c>
    </row>
    <row r="27" spans="2:12" x14ac:dyDescent="0.2">
      <c r="B27" s="52" t="s">
        <v>85</v>
      </c>
      <c r="C27" s="53">
        <v>0.15889992360580596</v>
      </c>
      <c r="D27" s="54">
        <v>0.36561765289818632</v>
      </c>
      <c r="E27" s="55">
        <v>5236</v>
      </c>
      <c r="F27" s="56">
        <v>0</v>
      </c>
      <c r="G27" s="8"/>
      <c r="H27" s="52" t="s">
        <v>85</v>
      </c>
      <c r="I27" s="69">
        <v>-1.5485679052276248E-2</v>
      </c>
      <c r="J27" s="72"/>
      <c r="K27" s="9">
        <f t="shared" si="2"/>
        <v>-3.5624663444553645E-2</v>
      </c>
      <c r="L27" s="9">
        <f t="shared" si="3"/>
        <v>6.7301816498339315E-3</v>
      </c>
    </row>
    <row r="28" spans="2:12" x14ac:dyDescent="0.2">
      <c r="B28" s="52" t="s">
        <v>86</v>
      </c>
      <c r="C28" s="53">
        <v>0.10561497326203209</v>
      </c>
      <c r="D28" s="54">
        <v>0.30737354262531535</v>
      </c>
      <c r="E28" s="55">
        <v>5236</v>
      </c>
      <c r="F28" s="56">
        <v>0</v>
      </c>
      <c r="G28" s="8"/>
      <c r="H28" s="52" t="s">
        <v>86</v>
      </c>
      <c r="I28" s="69">
        <v>-3.7161373623773621E-2</v>
      </c>
      <c r="J28" s="72"/>
      <c r="K28" s="9">
        <f t="shared" si="2"/>
        <v>-0.108130894605439</v>
      </c>
      <c r="L28" s="9">
        <f t="shared" si="3"/>
        <v>1.2768820140253634E-2</v>
      </c>
    </row>
    <row r="29" spans="2:12" x14ac:dyDescent="0.2">
      <c r="B29" s="52" t="s">
        <v>87</v>
      </c>
      <c r="C29" s="53">
        <v>2.3873185637891519E-2</v>
      </c>
      <c r="D29" s="54">
        <v>0.15266862179022489</v>
      </c>
      <c r="E29" s="55">
        <v>5236</v>
      </c>
      <c r="F29" s="56">
        <v>0</v>
      </c>
      <c r="G29" s="8"/>
      <c r="H29" s="52" t="s">
        <v>87</v>
      </c>
      <c r="I29" s="69">
        <v>-2.1020556802436981E-2</v>
      </c>
      <c r="J29" s="72"/>
      <c r="K29" s="9">
        <f t="shared" si="2"/>
        <v>-0.13440043479186198</v>
      </c>
      <c r="L29" s="9">
        <f t="shared" si="3"/>
        <v>3.2870386125968981E-3</v>
      </c>
    </row>
    <row r="30" spans="2:12" ht="24" x14ac:dyDescent="0.2">
      <c r="B30" s="52" t="s">
        <v>88</v>
      </c>
      <c r="C30" s="53">
        <v>1.1459129106187931E-3</v>
      </c>
      <c r="D30" s="54">
        <v>3.3835165699679905E-2</v>
      </c>
      <c r="E30" s="55">
        <v>5236</v>
      </c>
      <c r="F30" s="56">
        <v>0</v>
      </c>
      <c r="G30" s="8"/>
      <c r="H30" s="52" t="s">
        <v>88</v>
      </c>
      <c r="I30" s="69">
        <v>-6.1787671208334873E-4</v>
      </c>
      <c r="J30" s="72"/>
      <c r="K30" s="9">
        <f t="shared" si="2"/>
        <v>-1.8240450916060989E-2</v>
      </c>
      <c r="L30" s="9">
        <f t="shared" si="3"/>
        <v>2.09259475136455E-5</v>
      </c>
    </row>
    <row r="31" spans="2:12" x14ac:dyDescent="0.2">
      <c r="B31" s="52" t="s">
        <v>89</v>
      </c>
      <c r="C31" s="53">
        <v>2.9029793735676088E-2</v>
      </c>
      <c r="D31" s="54">
        <v>0.16790607243313765</v>
      </c>
      <c r="E31" s="55">
        <v>5236</v>
      </c>
      <c r="F31" s="56">
        <v>0</v>
      </c>
      <c r="G31" s="8"/>
      <c r="H31" s="52" t="s">
        <v>89</v>
      </c>
      <c r="I31" s="69">
        <v>6.3203319108272619E-3</v>
      </c>
      <c r="J31" s="72"/>
      <c r="K31" s="9">
        <f t="shared" si="2"/>
        <v>3.6549327193384912E-2</v>
      </c>
      <c r="L31" s="9">
        <f t="shared" si="3"/>
        <v>-1.0927414896527354E-3</v>
      </c>
    </row>
    <row r="32" spans="2:12" x14ac:dyDescent="0.2">
      <c r="B32" s="52" t="s">
        <v>90</v>
      </c>
      <c r="C32" s="53">
        <v>3.7624140565317037E-2</v>
      </c>
      <c r="D32" s="54">
        <v>0.19030365535976565</v>
      </c>
      <c r="E32" s="55">
        <v>5236</v>
      </c>
      <c r="F32" s="56">
        <v>0</v>
      </c>
      <c r="G32" s="8"/>
      <c r="H32" s="52" t="s">
        <v>90</v>
      </c>
      <c r="I32" s="69">
        <v>1.9061555620711668E-3</v>
      </c>
      <c r="J32" s="72"/>
      <c r="K32" s="9">
        <f t="shared" si="2"/>
        <v>9.6395315885891304E-3</v>
      </c>
      <c r="L32" s="9">
        <f t="shared" si="3"/>
        <v>-3.7685805178647728E-4</v>
      </c>
    </row>
    <row r="33" spans="2:12" x14ac:dyDescent="0.2">
      <c r="B33" s="52" t="s">
        <v>91</v>
      </c>
      <c r="C33" s="53">
        <v>2.2727272727272728E-2</v>
      </c>
      <c r="D33" s="54">
        <v>0.14904692731362409</v>
      </c>
      <c r="E33" s="55">
        <v>5236</v>
      </c>
      <c r="F33" s="56">
        <v>0</v>
      </c>
      <c r="G33" s="8"/>
      <c r="H33" s="52" t="s">
        <v>91</v>
      </c>
      <c r="I33" s="69">
        <v>-1.3903641282154309E-3</v>
      </c>
      <c r="J33" s="72"/>
      <c r="K33" s="9">
        <f t="shared" si="2"/>
        <v>-9.1163566265552928E-3</v>
      </c>
      <c r="L33" s="9">
        <f t="shared" si="3"/>
        <v>2.1200829364082075E-4</v>
      </c>
    </row>
    <row r="34" spans="2:12" x14ac:dyDescent="0.2">
      <c r="B34" s="52" t="s">
        <v>92</v>
      </c>
      <c r="C34" s="53">
        <v>2.4828113063407181E-3</v>
      </c>
      <c r="D34" s="54">
        <v>4.9770674581848418E-2</v>
      </c>
      <c r="E34" s="55">
        <v>5236</v>
      </c>
      <c r="F34" s="56">
        <v>0</v>
      </c>
      <c r="G34" s="8"/>
      <c r="H34" s="52" t="s">
        <v>92</v>
      </c>
      <c r="I34" s="69">
        <v>1.5097628921275322E-3</v>
      </c>
      <c r="J34" s="72"/>
      <c r="K34" s="9">
        <f t="shared" si="2"/>
        <v>3.0259072202696531E-2</v>
      </c>
      <c r="L34" s="9">
        <f t="shared" si="3"/>
        <v>-7.5314558421415843E-5</v>
      </c>
    </row>
    <row r="35" spans="2:12" x14ac:dyDescent="0.2">
      <c r="B35" s="52" t="s">
        <v>93</v>
      </c>
      <c r="C35" s="53">
        <v>1.2032085561497326E-2</v>
      </c>
      <c r="D35" s="54">
        <v>0.10903937461641076</v>
      </c>
      <c r="E35" s="55">
        <v>5236</v>
      </c>
      <c r="F35" s="56">
        <v>0</v>
      </c>
      <c r="G35" s="8"/>
      <c r="H35" s="52" t="s">
        <v>93</v>
      </c>
      <c r="I35" s="69">
        <v>8.1293789747324222E-4</v>
      </c>
      <c r="J35" s="72"/>
      <c r="K35" s="9">
        <f t="shared" si="2"/>
        <v>7.3657480333144069E-3</v>
      </c>
      <c r="L35" s="9">
        <f t="shared" si="3"/>
        <v>-8.9704644519390597E-5</v>
      </c>
    </row>
    <row r="36" spans="2:12" x14ac:dyDescent="0.2">
      <c r="B36" s="52" t="s">
        <v>94</v>
      </c>
      <c r="C36" s="53">
        <v>0.2018716577540107</v>
      </c>
      <c r="D36" s="54">
        <v>0.40143526117164191</v>
      </c>
      <c r="E36" s="55">
        <v>5236</v>
      </c>
      <c r="F36" s="56">
        <v>0</v>
      </c>
      <c r="G36" s="8"/>
      <c r="H36" s="52" t="s">
        <v>94</v>
      </c>
      <c r="I36" s="69">
        <v>-1.5696571431068021E-2</v>
      </c>
      <c r="J36" s="72"/>
      <c r="K36" s="9">
        <f t="shared" si="2"/>
        <v>-3.120771827233065E-2</v>
      </c>
      <c r="L36" s="9">
        <f t="shared" si="3"/>
        <v>7.8934094792662123E-3</v>
      </c>
    </row>
    <row r="37" spans="2:12" ht="24" x14ac:dyDescent="0.2">
      <c r="B37" s="52" t="s">
        <v>95</v>
      </c>
      <c r="C37" s="53">
        <v>7.1237585943468296E-2</v>
      </c>
      <c r="D37" s="54">
        <v>0.25724585679690609</v>
      </c>
      <c r="E37" s="55">
        <v>5236</v>
      </c>
      <c r="F37" s="56">
        <v>0</v>
      </c>
      <c r="G37" s="8"/>
      <c r="H37" s="52" t="s">
        <v>95</v>
      </c>
      <c r="I37" s="69">
        <v>-2.5749317308606821E-2</v>
      </c>
      <c r="J37" s="72"/>
      <c r="K37" s="9">
        <f t="shared" si="2"/>
        <v>-9.2965532668345521E-2</v>
      </c>
      <c r="L37" s="9">
        <f t="shared" si="3"/>
        <v>7.1306073792500261E-3</v>
      </c>
    </row>
    <row r="38" spans="2:12" x14ac:dyDescent="0.2">
      <c r="B38" s="52" t="s">
        <v>96</v>
      </c>
      <c r="C38" s="53">
        <v>1.7188693659281895E-3</v>
      </c>
      <c r="D38" s="54">
        <v>4.1427558840253127E-2</v>
      </c>
      <c r="E38" s="55">
        <v>5236</v>
      </c>
      <c r="F38" s="56">
        <v>0</v>
      </c>
      <c r="G38" s="8"/>
      <c r="H38" s="52" t="s">
        <v>96</v>
      </c>
      <c r="I38" s="69">
        <v>-2.3216400941527687E-3</v>
      </c>
      <c r="J38" s="72"/>
      <c r="K38" s="9">
        <f t="shared" si="2"/>
        <v>-5.594463113439048E-2</v>
      </c>
      <c r="L38" s="9">
        <f t="shared" si="3"/>
        <v>9.6327086322845683E-5</v>
      </c>
    </row>
    <row r="39" spans="2:12" x14ac:dyDescent="0.2">
      <c r="B39" s="52" t="s">
        <v>97</v>
      </c>
      <c r="C39" s="53">
        <v>0.16214667685255921</v>
      </c>
      <c r="D39" s="54">
        <v>0.36862051401521556</v>
      </c>
      <c r="E39" s="55">
        <v>5236</v>
      </c>
      <c r="F39" s="56">
        <v>0</v>
      </c>
      <c r="G39" s="8"/>
      <c r="H39" s="52" t="s">
        <v>97</v>
      </c>
      <c r="I39" s="69">
        <v>5.3009864274041453E-2</v>
      </c>
      <c r="J39" s="72"/>
      <c r="K39" s="9">
        <f t="shared" si="2"/>
        <v>0.12048838643789403</v>
      </c>
      <c r="L39" s="9">
        <f t="shared" si="3"/>
        <v>-2.3317674968263515E-2</v>
      </c>
    </row>
    <row r="40" spans="2:12" ht="24" x14ac:dyDescent="0.2">
      <c r="B40" s="52" t="s">
        <v>98</v>
      </c>
      <c r="C40" s="53">
        <v>7.6394194041252868E-3</v>
      </c>
      <c r="D40" s="54">
        <v>8.707759082586107E-2</v>
      </c>
      <c r="E40" s="55">
        <v>5236</v>
      </c>
      <c r="F40" s="56">
        <v>0</v>
      </c>
      <c r="G40" s="8"/>
      <c r="H40" s="52" t="s">
        <v>98</v>
      </c>
      <c r="I40" s="69">
        <v>1.3747275985697027E-2</v>
      </c>
      <c r="J40" s="72"/>
      <c r="K40" s="9">
        <f t="shared" si="2"/>
        <v>0.15666780223697269</v>
      </c>
      <c r="L40" s="9">
        <f t="shared" si="3"/>
        <v>-1.2060646823477497E-3</v>
      </c>
    </row>
    <row r="41" spans="2:12" x14ac:dyDescent="0.2">
      <c r="B41" s="52" t="s">
        <v>99</v>
      </c>
      <c r="C41" s="53">
        <v>7.6394194041252863E-4</v>
      </c>
      <c r="D41" s="54">
        <v>2.7631578878792043E-2</v>
      </c>
      <c r="E41" s="55">
        <v>5236</v>
      </c>
      <c r="F41" s="56">
        <v>0</v>
      </c>
      <c r="G41" s="8"/>
      <c r="H41" s="52" t="s">
        <v>99</v>
      </c>
      <c r="I41" s="69">
        <v>5.4214025955484592E-3</v>
      </c>
      <c r="J41" s="72"/>
      <c r="K41" s="9">
        <f t="shared" si="2"/>
        <v>0.19605325423107645</v>
      </c>
      <c r="L41" s="9">
        <f t="shared" si="3"/>
        <v>-1.4988780904516547E-4</v>
      </c>
    </row>
    <row r="42" spans="2:12" x14ac:dyDescent="0.2">
      <c r="B42" s="52" t="s">
        <v>100</v>
      </c>
      <c r="C42" s="53">
        <v>1.3368983957219251E-3</v>
      </c>
      <c r="D42" s="54">
        <v>3.6542661834497371E-2</v>
      </c>
      <c r="E42" s="55">
        <v>5236</v>
      </c>
      <c r="F42" s="56">
        <v>0</v>
      </c>
      <c r="G42" s="8"/>
      <c r="H42" s="52" t="s">
        <v>100</v>
      </c>
      <c r="I42" s="69">
        <v>3.8597105311366808E-3</v>
      </c>
      <c r="J42" s="72"/>
      <c r="K42" s="9">
        <f t="shared" si="2"/>
        <v>0.10548083518866273</v>
      </c>
      <c r="L42" s="9">
        <f t="shared" si="3"/>
        <v>-1.4120593733422051E-4</v>
      </c>
    </row>
    <row r="43" spans="2:12" x14ac:dyDescent="0.2">
      <c r="B43" s="52" t="s">
        <v>101</v>
      </c>
      <c r="C43" s="53">
        <v>3.3804430863254395E-2</v>
      </c>
      <c r="D43" s="54">
        <v>0.18074271885143064</v>
      </c>
      <c r="E43" s="55">
        <v>5236</v>
      </c>
      <c r="F43" s="56">
        <v>0</v>
      </c>
      <c r="G43" s="8"/>
      <c r="H43" s="52" t="s">
        <v>101</v>
      </c>
      <c r="I43" s="69">
        <v>-4.9788339867007248E-3</v>
      </c>
      <c r="J43" s="72"/>
      <c r="K43" s="9">
        <f t="shared" si="2"/>
        <v>-2.6615331273022964E-2</v>
      </c>
      <c r="L43" s="9">
        <f t="shared" si="3"/>
        <v>9.3119463042598625E-4</v>
      </c>
    </row>
    <row r="44" spans="2:12" x14ac:dyDescent="0.2">
      <c r="B44" s="52" t="s">
        <v>102</v>
      </c>
      <c r="C44" s="53">
        <v>0.1294881588999236</v>
      </c>
      <c r="D44" s="54">
        <v>0.33577151127989041</v>
      </c>
      <c r="E44" s="55">
        <v>5236</v>
      </c>
      <c r="F44" s="56">
        <v>0</v>
      </c>
      <c r="G44" s="8"/>
      <c r="H44" s="52" t="s">
        <v>102</v>
      </c>
      <c r="I44" s="69">
        <v>-4.3425230706916722E-2</v>
      </c>
      <c r="J44" s="72"/>
      <c r="K44" s="9">
        <f t="shared" si="2"/>
        <v>-0.11258304014173119</v>
      </c>
      <c r="L44" s="9">
        <f t="shared" si="3"/>
        <v>1.67466654708411E-2</v>
      </c>
    </row>
    <row r="45" spans="2:12" x14ac:dyDescent="0.2">
      <c r="B45" s="52" t="s">
        <v>103</v>
      </c>
      <c r="C45" s="53">
        <v>1.5278838808250573E-3</v>
      </c>
      <c r="D45" s="54">
        <v>3.9062013070622785E-2</v>
      </c>
      <c r="E45" s="55">
        <v>5236</v>
      </c>
      <c r="F45" s="56">
        <v>0</v>
      </c>
      <c r="G45" s="8"/>
      <c r="H45" s="52" t="s">
        <v>103</v>
      </c>
      <c r="I45" s="69">
        <v>2.1760361284902481E-3</v>
      </c>
      <c r="J45" s="72"/>
      <c r="K45" s="9">
        <f t="shared" si="2"/>
        <v>5.5622105139262717E-2</v>
      </c>
      <c r="L45" s="9">
        <f t="shared" si="3"/>
        <v>-8.5114162416622359E-5</v>
      </c>
    </row>
    <row r="46" spans="2:12" x14ac:dyDescent="0.2">
      <c r="B46" s="52" t="s">
        <v>104</v>
      </c>
      <c r="C46" s="53">
        <v>0.71256684491978606</v>
      </c>
      <c r="D46" s="54">
        <v>0.4526085070669843</v>
      </c>
      <c r="E46" s="55">
        <v>5236</v>
      </c>
      <c r="F46" s="56">
        <v>0</v>
      </c>
      <c r="G46" s="8"/>
      <c r="H46" s="52" t="s">
        <v>104</v>
      </c>
      <c r="I46" s="69">
        <v>-1.2906085472812587E-2</v>
      </c>
      <c r="J46" s="72"/>
      <c r="K46" s="9">
        <f t="shared" si="2"/>
        <v>-8.1961271369484553E-3</v>
      </c>
      <c r="L46" s="9">
        <f t="shared" si="3"/>
        <v>2.0318770995318727E-2</v>
      </c>
    </row>
    <row r="47" spans="2:12" x14ac:dyDescent="0.2">
      <c r="B47" s="52" t="s">
        <v>105</v>
      </c>
      <c r="C47" s="53">
        <v>0.11229946524064172</v>
      </c>
      <c r="D47" s="54">
        <v>0.31576468770530075</v>
      </c>
      <c r="E47" s="55">
        <v>5236</v>
      </c>
      <c r="F47" s="56">
        <v>0</v>
      </c>
      <c r="G47" s="8"/>
      <c r="H47" s="52" t="s">
        <v>105</v>
      </c>
      <c r="I47" s="69">
        <v>-4.7688612161430756E-2</v>
      </c>
      <c r="J47" s="72"/>
      <c r="K47" s="9">
        <f t="shared" si="2"/>
        <v>-0.13406567664444724</v>
      </c>
      <c r="L47" s="9">
        <f t="shared" si="3"/>
        <v>1.6960115720080677E-2</v>
      </c>
    </row>
    <row r="48" spans="2:12" x14ac:dyDescent="0.2">
      <c r="B48" s="52" t="s">
        <v>106</v>
      </c>
      <c r="C48" s="53">
        <v>9.5492742551566085E-4</v>
      </c>
      <c r="D48" s="54">
        <v>3.0890091891297031E-2</v>
      </c>
      <c r="E48" s="55">
        <v>5236</v>
      </c>
      <c r="F48" s="56">
        <v>0</v>
      </c>
      <c r="G48" s="8"/>
      <c r="H48" s="52" t="s">
        <v>106</v>
      </c>
      <c r="I48" s="69">
        <v>-4.8430753924292337E-3</v>
      </c>
      <c r="J48" s="72"/>
      <c r="K48" s="9">
        <f t="shared" si="2"/>
        <v>-0.15663438697235949</v>
      </c>
      <c r="L48" s="9">
        <f t="shared" si="3"/>
        <v>1.4971744118940879E-4</v>
      </c>
    </row>
    <row r="49" spans="2:12" ht="24" x14ac:dyDescent="0.2">
      <c r="B49" s="52" t="s">
        <v>107</v>
      </c>
      <c r="C49" s="53">
        <v>5.7295645530939653E-4</v>
      </c>
      <c r="D49" s="54">
        <v>2.3931936001302327E-2</v>
      </c>
      <c r="E49" s="55">
        <v>5236</v>
      </c>
      <c r="F49" s="56">
        <v>0</v>
      </c>
      <c r="G49" s="8"/>
      <c r="H49" s="52" t="s">
        <v>107</v>
      </c>
      <c r="I49" s="69">
        <v>-1.7662059687833073E-3</v>
      </c>
      <c r="J49" s="72"/>
      <c r="K49" s="9">
        <f t="shared" si="2"/>
        <v>-7.3758930726541674E-2</v>
      </c>
      <c r="L49" s="9">
        <f t="shared" si="3"/>
        <v>4.228488289310625E-5</v>
      </c>
    </row>
    <row r="50" spans="2:12" x14ac:dyDescent="0.2">
      <c r="B50" s="52" t="s">
        <v>108</v>
      </c>
      <c r="C50" s="53">
        <v>1.9098548510313216E-4</v>
      </c>
      <c r="D50" s="54">
        <v>1.3819749820570383E-2</v>
      </c>
      <c r="E50" s="55">
        <v>5236</v>
      </c>
      <c r="F50" s="56">
        <v>0</v>
      </c>
      <c r="G50" s="8"/>
      <c r="H50" s="52" t="s">
        <v>108</v>
      </c>
      <c r="I50" s="69">
        <v>-1.5770094013072885E-3</v>
      </c>
      <c r="J50" s="72"/>
      <c r="K50" s="9">
        <f t="shared" si="2"/>
        <v>-0.11409093767058455</v>
      </c>
      <c r="L50" s="9">
        <f t="shared" si="3"/>
        <v>2.1793875390751586E-5</v>
      </c>
    </row>
    <row r="51" spans="2:12" x14ac:dyDescent="0.2">
      <c r="B51" s="52" t="s">
        <v>109</v>
      </c>
      <c r="C51" s="53">
        <v>4.2016806722689074E-3</v>
      </c>
      <c r="D51" s="54">
        <v>6.4690229500144927E-2</v>
      </c>
      <c r="E51" s="55">
        <v>5236</v>
      </c>
      <c r="F51" s="56">
        <v>0</v>
      </c>
      <c r="G51" s="8"/>
      <c r="H51" s="52" t="s">
        <v>109</v>
      </c>
      <c r="I51" s="69">
        <v>1.1239970144715176E-2</v>
      </c>
      <c r="J51" s="72"/>
      <c r="K51" s="9">
        <f t="shared" si="2"/>
        <v>0.17302061634170227</v>
      </c>
      <c r="L51" s="9">
        <f t="shared" si="3"/>
        <v>-7.3004479469072686E-4</v>
      </c>
    </row>
    <row r="52" spans="2:12" x14ac:dyDescent="0.2">
      <c r="B52" s="52" t="s">
        <v>110</v>
      </c>
      <c r="C52" s="53">
        <v>9.3582887700534752E-3</v>
      </c>
      <c r="D52" s="54">
        <v>9.6293728304833195E-2</v>
      </c>
      <c r="E52" s="55">
        <v>5236</v>
      </c>
      <c r="F52" s="56">
        <v>0</v>
      </c>
      <c r="G52" s="8"/>
      <c r="H52" s="52" t="s">
        <v>110</v>
      </c>
      <c r="I52" s="69">
        <v>1.8122386546844314E-2</v>
      </c>
      <c r="J52" s="72"/>
      <c r="K52" s="9">
        <f t="shared" si="2"/>
        <v>0.18643781206086421</v>
      </c>
      <c r="L52" s="9">
        <f t="shared" si="3"/>
        <v>-1.7612208966613352E-3</v>
      </c>
    </row>
    <row r="53" spans="2:12" x14ac:dyDescent="0.2">
      <c r="B53" s="52" t="s">
        <v>111</v>
      </c>
      <c r="C53" s="53">
        <v>1.1459129106187931E-3</v>
      </c>
      <c r="D53" s="54">
        <v>3.3835165699679905E-2</v>
      </c>
      <c r="E53" s="55">
        <v>5236</v>
      </c>
      <c r="F53" s="56">
        <v>0</v>
      </c>
      <c r="G53" s="8"/>
      <c r="H53" s="52" t="s">
        <v>111</v>
      </c>
      <c r="I53" s="69">
        <v>2.1115893609201185E-3</v>
      </c>
      <c r="J53" s="72"/>
      <c r="K53" s="9">
        <f t="shared" si="2"/>
        <v>6.2336613987070515E-2</v>
      </c>
      <c r="L53" s="9">
        <f t="shared" si="3"/>
        <v>-7.1514279908685118E-5</v>
      </c>
    </row>
    <row r="54" spans="2:12" x14ac:dyDescent="0.2">
      <c r="B54" s="52" t="s">
        <v>112</v>
      </c>
      <c r="C54" s="53">
        <v>0.37452253628724219</v>
      </c>
      <c r="D54" s="54">
        <v>0.48404561151693709</v>
      </c>
      <c r="E54" s="55">
        <v>5236</v>
      </c>
      <c r="F54" s="56">
        <v>0</v>
      </c>
      <c r="G54" s="8"/>
      <c r="H54" s="52" t="s">
        <v>112</v>
      </c>
      <c r="I54" s="69">
        <v>-1.0103966759061989E-2</v>
      </c>
      <c r="J54" s="72"/>
      <c r="K54" s="9">
        <f t="shared" si="2"/>
        <v>-1.3056214851510895E-2</v>
      </c>
      <c r="L54" s="9">
        <f t="shared" si="3"/>
        <v>7.8177823889504939E-3</v>
      </c>
    </row>
    <row r="55" spans="2:12" x14ac:dyDescent="0.2">
      <c r="B55" s="52" t="s">
        <v>113</v>
      </c>
      <c r="C55" s="53">
        <v>2.5783040488922843E-2</v>
      </c>
      <c r="D55" s="54">
        <v>0.15850259762678687</v>
      </c>
      <c r="E55" s="55">
        <v>5236</v>
      </c>
      <c r="F55" s="56">
        <v>0</v>
      </c>
      <c r="G55" s="8"/>
      <c r="H55" s="52" t="s">
        <v>113</v>
      </c>
      <c r="I55" s="69">
        <v>1.0704367125151013E-4</v>
      </c>
      <c r="J55" s="72"/>
      <c r="K55" s="9">
        <f t="shared" si="2"/>
        <v>6.5793092039474299E-4</v>
      </c>
      <c r="L55" s="9">
        <f t="shared" si="3"/>
        <v>-1.7412404284118863E-5</v>
      </c>
    </row>
    <row r="56" spans="2:12" x14ac:dyDescent="0.2">
      <c r="B56" s="52" t="s">
        <v>114</v>
      </c>
      <c r="C56" s="53">
        <v>7.4484339190221543E-3</v>
      </c>
      <c r="D56" s="54">
        <v>8.5990505103405709E-2</v>
      </c>
      <c r="E56" s="55">
        <v>5236</v>
      </c>
      <c r="F56" s="56">
        <v>0</v>
      </c>
      <c r="G56" s="8"/>
      <c r="H56" s="52" t="s">
        <v>114</v>
      </c>
      <c r="I56" s="69">
        <v>2.0608349776177946E-2</v>
      </c>
      <c r="J56" s="72"/>
      <c r="K56" s="9">
        <f t="shared" si="2"/>
        <v>0.23787335380915053</v>
      </c>
      <c r="L56" s="9">
        <f t="shared" si="3"/>
        <v>-1.7850800074190628E-3</v>
      </c>
    </row>
    <row r="57" spans="2:12" x14ac:dyDescent="0.2">
      <c r="B57" s="52" t="s">
        <v>115</v>
      </c>
      <c r="C57" s="53">
        <v>8.7853323147440796E-3</v>
      </c>
      <c r="D57" s="54">
        <v>9.3326382651739551E-2</v>
      </c>
      <c r="E57" s="55">
        <v>5236</v>
      </c>
      <c r="F57" s="56">
        <v>0</v>
      </c>
      <c r="G57" s="8"/>
      <c r="H57" s="52" t="s">
        <v>115</v>
      </c>
      <c r="I57" s="69">
        <v>-7.4962802931754745E-3</v>
      </c>
      <c r="J57" s="72"/>
      <c r="K57" s="9">
        <f t="shared" si="2"/>
        <v>-7.9617604031682263E-2</v>
      </c>
      <c r="L57" s="9">
        <f t="shared" si="3"/>
        <v>7.0566662532897575E-4</v>
      </c>
    </row>
    <row r="58" spans="2:12" x14ac:dyDescent="0.2">
      <c r="B58" s="52" t="s">
        <v>116</v>
      </c>
      <c r="C58" s="53">
        <v>0.56837280366692133</v>
      </c>
      <c r="D58" s="54">
        <v>0.49535040346547415</v>
      </c>
      <c r="E58" s="55">
        <v>5236</v>
      </c>
      <c r="F58" s="56">
        <v>0</v>
      </c>
      <c r="G58" s="8"/>
      <c r="H58" s="52" t="s">
        <v>116</v>
      </c>
      <c r="I58" s="69">
        <v>2.6074727185972433E-3</v>
      </c>
      <c r="J58" s="72"/>
      <c r="K58" s="9">
        <f t="shared" si="2"/>
        <v>2.2720404206182563E-3</v>
      </c>
      <c r="L58" s="9">
        <f t="shared" si="3"/>
        <v>-2.9918549963539516E-3</v>
      </c>
    </row>
    <row r="59" spans="2:12" x14ac:dyDescent="0.2">
      <c r="B59" s="52" t="s">
        <v>117</v>
      </c>
      <c r="C59" s="53">
        <v>3.8197097020626432E-4</v>
      </c>
      <c r="D59" s="54">
        <v>1.9542210861619513E-2</v>
      </c>
      <c r="E59" s="55">
        <v>5236</v>
      </c>
      <c r="F59" s="56">
        <v>0</v>
      </c>
      <c r="G59" s="8"/>
      <c r="H59" s="52" t="s">
        <v>117</v>
      </c>
      <c r="I59" s="69">
        <v>-1.7375039479455728E-3</v>
      </c>
      <c r="J59" s="72"/>
      <c r="K59" s="9">
        <f t="shared" ref="K59:K83" si="4">((1-C59)/D59)*I59</f>
        <v>-8.8876344860650144E-2</v>
      </c>
      <c r="L59" s="9">
        <f t="shared" si="1"/>
        <v>3.3961155850458592E-5</v>
      </c>
    </row>
    <row r="60" spans="2:12" x14ac:dyDescent="0.2">
      <c r="B60" s="52" t="s">
        <v>118</v>
      </c>
      <c r="C60" s="53">
        <v>3.1130634071810541E-2</v>
      </c>
      <c r="D60" s="54">
        <v>0.17368730295146356</v>
      </c>
      <c r="E60" s="55">
        <v>5236</v>
      </c>
      <c r="F60" s="56">
        <v>0</v>
      </c>
      <c r="G60" s="8"/>
      <c r="H60" s="52" t="s">
        <v>118</v>
      </c>
      <c r="I60" s="69">
        <v>2.8823470706445514E-2</v>
      </c>
      <c r="J60" s="72"/>
      <c r="K60" s="9">
        <f t="shared" si="4"/>
        <v>0.16078422148686081</v>
      </c>
      <c r="L60" s="9">
        <f t="shared" si="1"/>
        <v>-5.1661399768102327E-3</v>
      </c>
    </row>
    <row r="61" spans="2:12" x14ac:dyDescent="0.2">
      <c r="B61" s="52" t="s">
        <v>119</v>
      </c>
      <c r="C61" s="53">
        <v>5.7295645530939653E-4</v>
      </c>
      <c r="D61" s="54">
        <v>2.3931936001304905E-2</v>
      </c>
      <c r="E61" s="55">
        <v>5236</v>
      </c>
      <c r="F61" s="56">
        <v>0</v>
      </c>
      <c r="G61" s="8"/>
      <c r="H61" s="52" t="s">
        <v>119</v>
      </c>
      <c r="I61" s="69">
        <v>-2.3513617252333375E-3</v>
      </c>
      <c r="J61" s="72"/>
      <c r="K61" s="9">
        <f t="shared" si="4"/>
        <v>-9.8195753875739991E-2</v>
      </c>
      <c r="L61" s="9">
        <f t="shared" si="1"/>
        <v>5.6294145160944009E-5</v>
      </c>
    </row>
    <row r="62" spans="2:12" x14ac:dyDescent="0.2">
      <c r="B62" s="52" t="s">
        <v>120</v>
      </c>
      <c r="C62" s="53">
        <v>3.8197097020626432E-4</v>
      </c>
      <c r="D62" s="54">
        <v>1.954221086162081E-2</v>
      </c>
      <c r="E62" s="55">
        <v>5236</v>
      </c>
      <c r="F62" s="56">
        <v>0</v>
      </c>
      <c r="G62" s="8"/>
      <c r="H62" s="52" t="s">
        <v>120</v>
      </c>
      <c r="I62" s="69">
        <v>-4.7825915742481594E-4</v>
      </c>
      <c r="J62" s="72"/>
      <c r="K62" s="9">
        <f t="shared" si="4"/>
        <v>-2.4463786605094139E-2</v>
      </c>
      <c r="L62" s="9">
        <f t="shared" si="1"/>
        <v>9.3480269794016578E-6</v>
      </c>
    </row>
    <row r="63" spans="2:12" ht="24" x14ac:dyDescent="0.2">
      <c r="B63" s="52" t="s">
        <v>121</v>
      </c>
      <c r="C63" s="53">
        <v>9.5492742551566085E-4</v>
      </c>
      <c r="D63" s="54">
        <v>3.089009189130093E-2</v>
      </c>
      <c r="E63" s="55">
        <v>5236</v>
      </c>
      <c r="F63" s="56">
        <v>0</v>
      </c>
      <c r="G63" s="8"/>
      <c r="H63" s="52" t="s">
        <v>121</v>
      </c>
      <c r="I63" s="69">
        <v>3.5484550553604864E-3</v>
      </c>
      <c r="J63" s="72"/>
      <c r="K63" s="9">
        <f t="shared" si="4"/>
        <v>0.11476387156064925</v>
      </c>
      <c r="L63" s="9">
        <f t="shared" si="1"/>
        <v>-1.0969592005414764E-4</v>
      </c>
    </row>
    <row r="64" spans="2:12" x14ac:dyDescent="0.2">
      <c r="B64" s="52" t="s">
        <v>122</v>
      </c>
      <c r="C64" s="53">
        <v>0.39285714285714285</v>
      </c>
      <c r="D64" s="54">
        <v>0.48843215578106447</v>
      </c>
      <c r="E64" s="55">
        <v>5236</v>
      </c>
      <c r="F64" s="56">
        <v>0</v>
      </c>
      <c r="G64" s="8"/>
      <c r="H64" s="52" t="s">
        <v>122</v>
      </c>
      <c r="I64" s="69">
        <v>-1.1674499659501894E-2</v>
      </c>
      <c r="J64" s="72"/>
      <c r="K64" s="9">
        <f t="shared" si="4"/>
        <v>-1.451192145129869E-2</v>
      </c>
      <c r="L64" s="9">
        <f t="shared" si="1"/>
        <v>9.3900668214285631E-3</v>
      </c>
    </row>
    <row r="65" spans="2:12" x14ac:dyDescent="0.2">
      <c r="B65" s="52" t="s">
        <v>123</v>
      </c>
      <c r="C65" s="53">
        <v>5.3475935828877002E-3</v>
      </c>
      <c r="D65" s="54">
        <v>7.2938418347259171E-2</v>
      </c>
      <c r="E65" s="55">
        <v>5236</v>
      </c>
      <c r="F65" s="56">
        <v>0</v>
      </c>
      <c r="G65" s="8"/>
      <c r="H65" s="52" t="s">
        <v>123</v>
      </c>
      <c r="I65" s="69">
        <v>-8.3045544973182252E-3</v>
      </c>
      <c r="J65" s="72"/>
      <c r="K65" s="9">
        <f t="shared" si="4"/>
        <v>-0.11324820721575216</v>
      </c>
      <c r="L65" s="9">
        <f t="shared" si="1"/>
        <v>6.0886132911694706E-4</v>
      </c>
    </row>
    <row r="66" spans="2:12" x14ac:dyDescent="0.2">
      <c r="B66" s="52" t="s">
        <v>125</v>
      </c>
      <c r="C66" s="53">
        <v>3.8197097020626432E-4</v>
      </c>
      <c r="D66" s="54">
        <v>1.9542210861619513E-2</v>
      </c>
      <c r="E66" s="55">
        <v>5236</v>
      </c>
      <c r="F66" s="56">
        <v>0</v>
      </c>
      <c r="G66" s="8"/>
      <c r="H66" s="52" t="s">
        <v>125</v>
      </c>
      <c r="I66" s="69">
        <v>-1.7375039479456439E-3</v>
      </c>
      <c r="J66" s="72"/>
      <c r="K66" s="9">
        <f t="shared" si="4"/>
        <v>-8.887634486065378E-2</v>
      </c>
      <c r="L66" s="9">
        <f t="shared" si="1"/>
        <v>3.3961155850459988E-5</v>
      </c>
    </row>
    <row r="67" spans="2:12" x14ac:dyDescent="0.2">
      <c r="B67" s="52" t="s">
        <v>126</v>
      </c>
      <c r="C67" s="53">
        <v>0.63559969442322384</v>
      </c>
      <c r="D67" s="54">
        <v>0.48130755862581576</v>
      </c>
      <c r="E67" s="55">
        <v>5236</v>
      </c>
      <c r="F67" s="56">
        <v>0</v>
      </c>
      <c r="G67" s="8"/>
      <c r="H67" s="52" t="s">
        <v>126</v>
      </c>
      <c r="I67" s="69">
        <v>8.0149029978685685E-2</v>
      </c>
      <c r="J67" s="72"/>
      <c r="K67" s="9">
        <f t="shared" si="4"/>
        <v>6.0681222416914531E-2</v>
      </c>
      <c r="L67" s="9">
        <f t="shared" si="1"/>
        <v>-0.10584229989700816</v>
      </c>
    </row>
    <row r="68" spans="2:12" x14ac:dyDescent="0.2">
      <c r="B68" s="52" t="s">
        <v>127</v>
      </c>
      <c r="C68" s="53">
        <v>0.12165775401069519</v>
      </c>
      <c r="D68" s="54">
        <v>0.32692133145731811</v>
      </c>
      <c r="E68" s="55">
        <v>5236</v>
      </c>
      <c r="F68" s="56">
        <v>0</v>
      </c>
      <c r="G68" s="8"/>
      <c r="H68" s="52" t="s">
        <v>127</v>
      </c>
      <c r="I68" s="69">
        <v>-3.4670532917652916E-2</v>
      </c>
      <c r="J68" s="72"/>
      <c r="K68" s="9">
        <f t="shared" si="4"/>
        <v>-9.3149607634316123E-2</v>
      </c>
      <c r="L68" s="9">
        <f t="shared" si="1"/>
        <v>1.2902000448588686E-2</v>
      </c>
    </row>
    <row r="69" spans="2:12" x14ac:dyDescent="0.2">
      <c r="B69" s="52" t="s">
        <v>128</v>
      </c>
      <c r="C69" s="53">
        <v>8.1741787624140569E-2</v>
      </c>
      <c r="D69" s="54">
        <v>0.27399709104655739</v>
      </c>
      <c r="E69" s="55">
        <v>5236</v>
      </c>
      <c r="F69" s="56">
        <v>0</v>
      </c>
      <c r="G69" s="8"/>
      <c r="H69" s="52" t="s">
        <v>128</v>
      </c>
      <c r="I69" s="69">
        <v>-3.4894077770829493E-2</v>
      </c>
      <c r="J69" s="72"/>
      <c r="K69" s="9">
        <f t="shared" si="4"/>
        <v>-0.1169420206395607</v>
      </c>
      <c r="L69" s="9">
        <f t="shared" si="1"/>
        <v>1.0409980206683024E-2</v>
      </c>
    </row>
    <row r="70" spans="2:12" x14ac:dyDescent="0.2">
      <c r="B70" s="52" t="s">
        <v>129</v>
      </c>
      <c r="C70" s="53">
        <v>9.0336134453781511E-2</v>
      </c>
      <c r="D70" s="54">
        <v>0.28669010201734602</v>
      </c>
      <c r="E70" s="55">
        <v>5236</v>
      </c>
      <c r="F70" s="56">
        <v>0</v>
      </c>
      <c r="G70" s="8"/>
      <c r="H70" s="52" t="s">
        <v>129</v>
      </c>
      <c r="I70" s="69">
        <v>-3.9288095625954679E-2</v>
      </c>
      <c r="J70" s="72"/>
      <c r="K70" s="9">
        <f t="shared" si="4"/>
        <v>-0.12466060280969535</v>
      </c>
      <c r="L70" s="9">
        <f t="shared" si="1"/>
        <v>1.2379690348306929E-2</v>
      </c>
    </row>
    <row r="71" spans="2:12" ht="24" x14ac:dyDescent="0.2">
      <c r="B71" s="52" t="s">
        <v>130</v>
      </c>
      <c r="C71" s="53">
        <v>9.5492742551566085E-4</v>
      </c>
      <c r="D71" s="54">
        <v>3.0890091891299688E-2</v>
      </c>
      <c r="E71" s="55">
        <v>5236</v>
      </c>
      <c r="F71" s="56">
        <v>0</v>
      </c>
      <c r="G71" s="8"/>
      <c r="H71" s="52" t="s">
        <v>130</v>
      </c>
      <c r="I71" s="69">
        <v>-2.8918097137276789E-3</v>
      </c>
      <c r="J71" s="72"/>
      <c r="K71" s="9">
        <f t="shared" si="4"/>
        <v>-9.3526696375298868E-2</v>
      </c>
      <c r="L71" s="9">
        <f t="shared" si="1"/>
        <v>8.9396574627508007E-5</v>
      </c>
    </row>
    <row r="72" spans="2:12" x14ac:dyDescent="0.2">
      <c r="B72" s="52" t="s">
        <v>131</v>
      </c>
      <c r="C72" s="53">
        <v>1.4705882352941176E-2</v>
      </c>
      <c r="D72" s="54">
        <v>0.12038433125936926</v>
      </c>
      <c r="E72" s="55">
        <v>5236</v>
      </c>
      <c r="F72" s="56">
        <v>0</v>
      </c>
      <c r="G72" s="8"/>
      <c r="H72" s="52" t="s">
        <v>131</v>
      </c>
      <c r="I72" s="69">
        <v>-8.9336428067259336E-4</v>
      </c>
      <c r="J72" s="72"/>
      <c r="K72" s="9">
        <f t="shared" si="4"/>
        <v>-7.3118034669000676E-3</v>
      </c>
      <c r="L72" s="9">
        <f t="shared" ref="L72:L135" si="5">((0-C72)/D72)*I72</f>
        <v>1.0913139502835921E-4</v>
      </c>
    </row>
    <row r="73" spans="2:12" x14ac:dyDescent="0.2">
      <c r="B73" s="52" t="s">
        <v>132</v>
      </c>
      <c r="C73" s="53">
        <v>5.7295645530939653E-4</v>
      </c>
      <c r="D73" s="54">
        <v>2.3931936001305696E-2</v>
      </c>
      <c r="E73" s="55">
        <v>5236</v>
      </c>
      <c r="F73" s="56">
        <v>0</v>
      </c>
      <c r="G73" s="8"/>
      <c r="H73" s="52" t="s">
        <v>132</v>
      </c>
      <c r="I73" s="69">
        <v>-4.8333430127924203E-3</v>
      </c>
      <c r="J73" s="72"/>
      <c r="K73" s="9">
        <f t="shared" si="4"/>
        <v>-0.20184634111711508</v>
      </c>
      <c r="L73" s="9">
        <f t="shared" si="5"/>
        <v>1.1571546404573767E-4</v>
      </c>
    </row>
    <row r="74" spans="2:12" x14ac:dyDescent="0.2">
      <c r="B74" s="52" t="s">
        <v>133</v>
      </c>
      <c r="C74" s="53">
        <v>7.6394194041252863E-4</v>
      </c>
      <c r="D74" s="54">
        <v>2.7631578878791883E-2</v>
      </c>
      <c r="E74" s="55">
        <v>5236</v>
      </c>
      <c r="F74" s="56">
        <v>0</v>
      </c>
      <c r="G74" s="8"/>
      <c r="H74" s="52" t="s">
        <v>133</v>
      </c>
      <c r="I74" s="69">
        <v>-5.2668993937724342E-3</v>
      </c>
      <c r="J74" s="72"/>
      <c r="K74" s="9">
        <f t="shared" si="4"/>
        <v>-0.19046598138729678</v>
      </c>
      <c r="L74" s="9">
        <f t="shared" si="5"/>
        <v>1.4561619372117492E-4</v>
      </c>
    </row>
    <row r="75" spans="2:12" x14ac:dyDescent="0.2">
      <c r="B75" s="52" t="s">
        <v>134</v>
      </c>
      <c r="C75" s="53">
        <v>4.9656226126814362E-2</v>
      </c>
      <c r="D75" s="54">
        <v>0.21725445853425535</v>
      </c>
      <c r="E75" s="55">
        <v>5236</v>
      </c>
      <c r="F75" s="56">
        <v>0</v>
      </c>
      <c r="G75" s="8"/>
      <c r="H75" s="52" t="s">
        <v>134</v>
      </c>
      <c r="I75" s="69">
        <v>-2.524079879672049E-2</v>
      </c>
      <c r="J75" s="72"/>
      <c r="K75" s="9">
        <f t="shared" si="4"/>
        <v>-0.11041170867509227</v>
      </c>
      <c r="L75" s="9">
        <f t="shared" si="5"/>
        <v>5.7691005336663959E-3</v>
      </c>
    </row>
    <row r="76" spans="2:12" x14ac:dyDescent="0.2">
      <c r="B76" s="52" t="s">
        <v>135</v>
      </c>
      <c r="C76" s="53">
        <v>2.2918258212375861E-3</v>
      </c>
      <c r="D76" s="54">
        <v>4.7822694836071274E-2</v>
      </c>
      <c r="E76" s="55">
        <v>5236</v>
      </c>
      <c r="F76" s="56">
        <v>0</v>
      </c>
      <c r="G76" s="8"/>
      <c r="H76" s="52" t="s">
        <v>135</v>
      </c>
      <c r="I76" s="69">
        <v>-7.8475142218713701E-3</v>
      </c>
      <c r="J76" s="72"/>
      <c r="K76" s="9">
        <f t="shared" si="4"/>
        <v>-0.16371994746393023</v>
      </c>
      <c r="L76" s="9">
        <f t="shared" si="5"/>
        <v>3.7607951178544462E-4</v>
      </c>
    </row>
    <row r="77" spans="2:12" x14ac:dyDescent="0.2">
      <c r="B77" s="52" t="s">
        <v>136</v>
      </c>
      <c r="C77" s="53">
        <v>1.7188693659281895E-3</v>
      </c>
      <c r="D77" s="54">
        <v>4.1427558840254966E-2</v>
      </c>
      <c r="E77" s="55">
        <v>5236</v>
      </c>
      <c r="F77" s="56">
        <v>0</v>
      </c>
      <c r="G77" s="8"/>
      <c r="H77" s="52" t="s">
        <v>136</v>
      </c>
      <c r="I77" s="69">
        <v>-2.4227478730440874E-3</v>
      </c>
      <c r="J77" s="72"/>
      <c r="K77" s="9">
        <f t="shared" si="4"/>
        <v>-5.8381028321505102E-2</v>
      </c>
      <c r="L77" s="9">
        <f t="shared" si="5"/>
        <v>1.0052214556983852E-4</v>
      </c>
    </row>
    <row r="78" spans="2:12" x14ac:dyDescent="0.2">
      <c r="B78" s="52" t="s">
        <v>137</v>
      </c>
      <c r="C78" s="53">
        <v>0.65374331550802134</v>
      </c>
      <c r="D78" s="54">
        <v>0.47582164015615164</v>
      </c>
      <c r="E78" s="55">
        <v>5236</v>
      </c>
      <c r="F78" s="56">
        <v>0</v>
      </c>
      <c r="G78" s="8"/>
      <c r="H78" s="52" t="s">
        <v>137</v>
      </c>
      <c r="I78" s="69">
        <v>8.1182857190555319E-2</v>
      </c>
      <c r="J78" s="72"/>
      <c r="K78" s="9">
        <f t="shared" si="4"/>
        <v>5.9076983045921384E-2</v>
      </c>
      <c r="L78" s="9">
        <f t="shared" si="5"/>
        <v>-0.11153916876237663</v>
      </c>
    </row>
    <row r="79" spans="2:12" x14ac:dyDescent="0.2">
      <c r="B79" s="52" t="s">
        <v>138</v>
      </c>
      <c r="C79" s="53">
        <v>0.57505729564553099</v>
      </c>
      <c r="D79" s="54">
        <v>0.4943815143402408</v>
      </c>
      <c r="E79" s="55">
        <v>5236</v>
      </c>
      <c r="F79" s="56">
        <v>0</v>
      </c>
      <c r="G79" s="8"/>
      <c r="H79" s="52" t="s">
        <v>138</v>
      </c>
      <c r="I79" s="69">
        <v>4.6549328030094483E-2</v>
      </c>
      <c r="J79" s="72"/>
      <c r="K79" s="9">
        <f t="shared" si="4"/>
        <v>4.0011199377851726E-2</v>
      </c>
      <c r="L79" s="9">
        <f t="shared" si="5"/>
        <v>-5.4145492731106332E-2</v>
      </c>
    </row>
    <row r="80" spans="2:12" x14ac:dyDescent="0.2">
      <c r="B80" s="52" t="s">
        <v>139</v>
      </c>
      <c r="C80" s="53">
        <v>0.60485103132161955</v>
      </c>
      <c r="D80" s="54">
        <v>0.48892935755285921</v>
      </c>
      <c r="E80" s="55">
        <v>5236</v>
      </c>
      <c r="F80" s="56">
        <v>0</v>
      </c>
      <c r="G80" s="8"/>
      <c r="H80" s="52" t="s">
        <v>139</v>
      </c>
      <c r="I80" s="69">
        <v>7.6159237236648247E-2</v>
      </c>
      <c r="J80" s="72"/>
      <c r="K80" s="9">
        <f t="shared" si="4"/>
        <v>6.1551313261323466E-2</v>
      </c>
      <c r="L80" s="9">
        <f t="shared" si="5"/>
        <v>-9.4216050796815567E-2</v>
      </c>
    </row>
    <row r="81" spans="2:12" x14ac:dyDescent="0.2">
      <c r="B81" s="52" t="s">
        <v>140</v>
      </c>
      <c r="C81" s="53">
        <v>3.0557677616501147E-2</v>
      </c>
      <c r="D81" s="54">
        <v>0.17213240477025021</v>
      </c>
      <c r="E81" s="55">
        <v>5236</v>
      </c>
      <c r="F81" s="56">
        <v>0</v>
      </c>
      <c r="G81" s="8"/>
      <c r="H81" s="52" t="s">
        <v>140</v>
      </c>
      <c r="I81" s="69">
        <v>1.064721318830936E-2</v>
      </c>
      <c r="J81" s="72"/>
      <c r="K81" s="9">
        <f t="shared" si="4"/>
        <v>5.996464810890028E-2</v>
      </c>
      <c r="L81" s="9">
        <f t="shared" si="5"/>
        <v>-1.8901386322742408E-3</v>
      </c>
    </row>
    <row r="82" spans="2:12" x14ac:dyDescent="0.2">
      <c r="B82" s="52" t="s">
        <v>141</v>
      </c>
      <c r="C82" s="53">
        <v>0.16615737203972497</v>
      </c>
      <c r="D82" s="54">
        <v>0.37225739170392808</v>
      </c>
      <c r="E82" s="55">
        <v>5236</v>
      </c>
      <c r="F82" s="56">
        <v>0</v>
      </c>
      <c r="G82" s="8"/>
      <c r="H82" s="52" t="s">
        <v>141</v>
      </c>
      <c r="I82" s="69">
        <v>5.5684993314839067E-2</v>
      </c>
      <c r="J82" s="72"/>
      <c r="K82" s="9">
        <f t="shared" si="4"/>
        <v>0.12473230135487945</v>
      </c>
      <c r="L82" s="9">
        <f t="shared" si="5"/>
        <v>-2.4855039436267774E-2</v>
      </c>
    </row>
    <row r="83" spans="2:12" x14ac:dyDescent="0.2">
      <c r="B83" s="52" t="s">
        <v>142</v>
      </c>
      <c r="C83" s="53">
        <v>0.42494270435446907</v>
      </c>
      <c r="D83" s="54">
        <v>0.49438151434023753</v>
      </c>
      <c r="E83" s="55">
        <v>5236</v>
      </c>
      <c r="F83" s="56">
        <v>0</v>
      </c>
      <c r="G83" s="8"/>
      <c r="H83" s="52" t="s">
        <v>142</v>
      </c>
      <c r="I83" s="69">
        <v>7.6585671740844616E-2</v>
      </c>
      <c r="J83" s="72"/>
      <c r="K83" s="9">
        <f t="shared" si="4"/>
        <v>8.9083325324694415E-2</v>
      </c>
      <c r="L83" s="9">
        <f t="shared" si="5"/>
        <v>-6.582876082611927E-2</v>
      </c>
    </row>
    <row r="84" spans="2:12" x14ac:dyDescent="0.2">
      <c r="B84" s="52" t="s">
        <v>143</v>
      </c>
      <c r="C84" s="53">
        <v>0.4910236822001528</v>
      </c>
      <c r="D84" s="54">
        <v>0.49996716474102004</v>
      </c>
      <c r="E84" s="55">
        <v>5236</v>
      </c>
      <c r="F84" s="56">
        <v>0</v>
      </c>
      <c r="G84" s="8"/>
      <c r="H84" s="52" t="s">
        <v>143</v>
      </c>
      <c r="I84" s="69">
        <v>6.0235333543095564E-2</v>
      </c>
      <c r="J84" s="72"/>
      <c r="K84" s="9">
        <f t="shared" ref="K84:K141" si="6">((1-C84)/D84)*I84</f>
        <v>6.1320743501408238E-2</v>
      </c>
      <c r="L84" s="9">
        <f t="shared" si="5"/>
        <v>-5.915783547546738E-2</v>
      </c>
    </row>
    <row r="85" spans="2:12" x14ac:dyDescent="0.2">
      <c r="B85" s="52" t="s">
        <v>144</v>
      </c>
      <c r="C85" s="53">
        <v>0.82639419404125292</v>
      </c>
      <c r="D85" s="54">
        <v>0.37880632968881833</v>
      </c>
      <c r="E85" s="55">
        <v>5236</v>
      </c>
      <c r="F85" s="56">
        <v>0</v>
      </c>
      <c r="G85" s="8"/>
      <c r="H85" s="52" t="s">
        <v>144</v>
      </c>
      <c r="I85" s="69">
        <v>5.1311355249640249E-2</v>
      </c>
      <c r="J85" s="72"/>
      <c r="K85" s="9">
        <f t="shared" si="6"/>
        <v>2.3515840377501301E-2</v>
      </c>
      <c r="L85" s="9">
        <f t="shared" si="5"/>
        <v>-0.11193953939873284</v>
      </c>
    </row>
    <row r="86" spans="2:12" x14ac:dyDescent="0.2">
      <c r="B86" s="52" t="s">
        <v>145</v>
      </c>
      <c r="C86" s="53">
        <v>0.65832696715049654</v>
      </c>
      <c r="D86" s="54">
        <v>0.47431586367662898</v>
      </c>
      <c r="E86" s="55">
        <v>5236</v>
      </c>
      <c r="F86" s="56">
        <v>0</v>
      </c>
      <c r="G86" s="8"/>
      <c r="H86" s="52" t="s">
        <v>145</v>
      </c>
      <c r="I86" s="69">
        <v>4.9722028140067487E-2</v>
      </c>
      <c r="J86" s="72"/>
      <c r="K86" s="9">
        <f t="shared" si="6"/>
        <v>3.581722108630013E-2</v>
      </c>
      <c r="L86" s="9">
        <f t="shared" si="5"/>
        <v>-6.901171664867331E-2</v>
      </c>
    </row>
    <row r="87" spans="2:12" x14ac:dyDescent="0.2">
      <c r="B87" s="52" t="s">
        <v>146</v>
      </c>
      <c r="C87" s="53">
        <v>0.57219251336898391</v>
      </c>
      <c r="D87" s="54">
        <v>0.49480804454342225</v>
      </c>
      <c r="E87" s="55">
        <v>5236</v>
      </c>
      <c r="F87" s="56">
        <v>0</v>
      </c>
      <c r="G87" s="8"/>
      <c r="H87" s="52" t="s">
        <v>146</v>
      </c>
      <c r="I87" s="69">
        <v>6.6630054654131188E-2</v>
      </c>
      <c r="J87" s="72"/>
      <c r="K87" s="9">
        <f t="shared" si="6"/>
        <v>5.7607867394261075E-2</v>
      </c>
      <c r="L87" s="9">
        <f t="shared" si="5"/>
        <v>-7.705052263982419E-2</v>
      </c>
    </row>
    <row r="88" spans="2:12" x14ac:dyDescent="0.2">
      <c r="B88" s="52" t="s">
        <v>147</v>
      </c>
      <c r="C88" s="53">
        <v>3.26585179526356E-2</v>
      </c>
      <c r="D88" s="54">
        <v>0.17775818943765143</v>
      </c>
      <c r="E88" s="55">
        <v>5236</v>
      </c>
      <c r="F88" s="56">
        <v>0</v>
      </c>
      <c r="G88" s="8"/>
      <c r="H88" s="52" t="s">
        <v>147</v>
      </c>
      <c r="I88" s="69">
        <v>2.9394153889446519E-2</v>
      </c>
      <c r="J88" s="72"/>
      <c r="K88" s="9">
        <f t="shared" si="6"/>
        <v>0.15995991226563866</v>
      </c>
      <c r="L88" s="9">
        <f t="shared" si="5"/>
        <v>-5.4004234940620358E-3</v>
      </c>
    </row>
    <row r="89" spans="2:12" x14ac:dyDescent="0.2">
      <c r="B89" s="52" t="s">
        <v>148</v>
      </c>
      <c r="C89" s="53">
        <v>2.9602750190985485E-2</v>
      </c>
      <c r="D89" s="54">
        <v>0.16950491069815976</v>
      </c>
      <c r="E89" s="55">
        <v>5236</v>
      </c>
      <c r="F89" s="56">
        <v>0</v>
      </c>
      <c r="G89" s="8"/>
      <c r="H89" s="52" t="s">
        <v>148</v>
      </c>
      <c r="I89" s="69">
        <v>2.8128528554562143E-2</v>
      </c>
      <c r="J89" s="72"/>
      <c r="K89" s="9">
        <f t="shared" si="6"/>
        <v>0.16103277856726883</v>
      </c>
      <c r="L89" s="9">
        <f t="shared" si="5"/>
        <v>-4.9124346935498263E-3</v>
      </c>
    </row>
    <row r="90" spans="2:12" x14ac:dyDescent="0.2">
      <c r="B90" s="52" t="s">
        <v>149</v>
      </c>
      <c r="C90" s="53">
        <v>2.4828113063407181E-2</v>
      </c>
      <c r="D90" s="54">
        <v>0.15561588231110585</v>
      </c>
      <c r="E90" s="55">
        <v>5236</v>
      </c>
      <c r="F90" s="56">
        <v>0</v>
      </c>
      <c r="G90" s="8"/>
      <c r="H90" s="52" t="s">
        <v>149</v>
      </c>
      <c r="I90" s="69">
        <v>2.228881388698032E-2</v>
      </c>
      <c r="J90" s="72"/>
      <c r="K90" s="9">
        <f t="shared" si="6"/>
        <v>0.13967356270417097</v>
      </c>
      <c r="L90" s="9">
        <f t="shared" si="5"/>
        <v>-3.5561228263889986E-3</v>
      </c>
    </row>
    <row r="91" spans="2:12" x14ac:dyDescent="0.2">
      <c r="B91" s="52" t="s">
        <v>150</v>
      </c>
      <c r="C91" s="53">
        <v>8.8044308632543922E-2</v>
      </c>
      <c r="D91" s="54">
        <v>0.28338638990409676</v>
      </c>
      <c r="E91" s="55">
        <v>5236</v>
      </c>
      <c r="F91" s="56">
        <v>0</v>
      </c>
      <c r="G91" s="8"/>
      <c r="H91" s="52" t="s">
        <v>150</v>
      </c>
      <c r="I91" s="69">
        <v>4.7889416650167424E-2</v>
      </c>
      <c r="J91" s="72"/>
      <c r="K91" s="9">
        <f t="shared" si="6"/>
        <v>0.15411123337704172</v>
      </c>
      <c r="L91" s="9">
        <f t="shared" si="5"/>
        <v>-1.4878592374202351E-2</v>
      </c>
    </row>
    <row r="92" spans="2:12" x14ac:dyDescent="0.2">
      <c r="B92" s="52" t="s">
        <v>151</v>
      </c>
      <c r="C92" s="53">
        <v>5.6722689075630252E-2</v>
      </c>
      <c r="D92" s="54">
        <v>0.23133405778901553</v>
      </c>
      <c r="E92" s="55">
        <v>5236</v>
      </c>
      <c r="F92" s="56">
        <v>0</v>
      </c>
      <c r="G92" s="8"/>
      <c r="H92" s="52" t="s">
        <v>151</v>
      </c>
      <c r="I92" s="69">
        <v>4.1411771803349012E-2</v>
      </c>
      <c r="J92" s="72"/>
      <c r="K92" s="9">
        <f t="shared" si="6"/>
        <v>0.16885877125322929</v>
      </c>
      <c r="L92" s="9">
        <f t="shared" si="5"/>
        <v>-1.0154090921686391E-2</v>
      </c>
    </row>
    <row r="93" spans="2:12" x14ac:dyDescent="0.2">
      <c r="B93" s="52" t="s">
        <v>152</v>
      </c>
      <c r="C93" s="53">
        <v>2.3109243697478993E-2</v>
      </c>
      <c r="D93" s="54">
        <v>0.15026482926347429</v>
      </c>
      <c r="E93" s="55">
        <v>5236</v>
      </c>
      <c r="F93" s="56">
        <v>0</v>
      </c>
      <c r="G93" s="8"/>
      <c r="H93" s="52" t="s">
        <v>152</v>
      </c>
      <c r="I93" s="69">
        <v>1.3103579228544609E-2</v>
      </c>
      <c r="J93" s="72"/>
      <c r="K93" s="9">
        <f t="shared" si="6"/>
        <v>8.5188034256493184E-2</v>
      </c>
      <c r="L93" s="9">
        <f t="shared" si="5"/>
        <v>-2.0152008103686563E-3</v>
      </c>
    </row>
    <row r="94" spans="2:12" x14ac:dyDescent="0.2">
      <c r="B94" s="52" t="s">
        <v>153</v>
      </c>
      <c r="C94" s="53">
        <v>2.8456837280366694E-2</v>
      </c>
      <c r="D94" s="54">
        <v>0.16628988810336323</v>
      </c>
      <c r="E94" s="55">
        <v>5236</v>
      </c>
      <c r="F94" s="56">
        <v>0</v>
      </c>
      <c r="G94" s="8"/>
      <c r="H94" s="52" t="s">
        <v>153</v>
      </c>
      <c r="I94" s="69">
        <v>8.8977917472496254E-3</v>
      </c>
      <c r="J94" s="72"/>
      <c r="K94" s="9">
        <f t="shared" si="6"/>
        <v>5.1985053534765804E-2</v>
      </c>
      <c r="L94" s="9">
        <f t="shared" si="5"/>
        <v>-1.5226603060114225E-3</v>
      </c>
    </row>
    <row r="95" spans="2:12" x14ac:dyDescent="0.2">
      <c r="B95" s="52" t="s">
        <v>154</v>
      </c>
      <c r="C95" s="53">
        <v>7.8304048892284192E-3</v>
      </c>
      <c r="D95" s="54">
        <v>8.8150857711591424E-2</v>
      </c>
      <c r="E95" s="55">
        <v>5236</v>
      </c>
      <c r="F95" s="56">
        <v>0</v>
      </c>
      <c r="G95" s="8"/>
      <c r="H95" s="52" t="s">
        <v>154</v>
      </c>
      <c r="I95" s="69">
        <v>9.6543448478444063E-3</v>
      </c>
      <c r="J95" s="72"/>
      <c r="K95" s="9">
        <f t="shared" si="6"/>
        <v>0.10866312214550339</v>
      </c>
      <c r="L95" s="9">
        <f t="shared" si="5"/>
        <v>-8.575915318509411E-4</v>
      </c>
    </row>
    <row r="96" spans="2:12" x14ac:dyDescent="0.2">
      <c r="B96" s="52" t="s">
        <v>155</v>
      </c>
      <c r="C96" s="53">
        <v>7.2574484339190219E-3</v>
      </c>
      <c r="D96" s="54">
        <v>8.4889069655602389E-2</v>
      </c>
      <c r="E96" s="55">
        <v>5236</v>
      </c>
      <c r="F96" s="56">
        <v>0</v>
      </c>
      <c r="G96" s="8"/>
      <c r="H96" s="52" t="s">
        <v>155</v>
      </c>
      <c r="I96" s="69">
        <v>8.8374228215924357E-3</v>
      </c>
      <c r="J96" s="72"/>
      <c r="K96" s="9">
        <f t="shared" si="6"/>
        <v>0.10335000391416095</v>
      </c>
      <c r="L96" s="9">
        <f t="shared" si="5"/>
        <v>-7.5554062115008012E-4</v>
      </c>
    </row>
    <row r="97" spans="2:12" x14ac:dyDescent="0.2">
      <c r="B97" s="52" t="s">
        <v>156</v>
      </c>
      <c r="C97" s="53">
        <v>0.40832696715049654</v>
      </c>
      <c r="D97" s="54">
        <v>0.49157115985579436</v>
      </c>
      <c r="E97" s="55">
        <v>5236</v>
      </c>
      <c r="F97" s="56">
        <v>0</v>
      </c>
      <c r="G97" s="8"/>
      <c r="H97" s="52" t="s">
        <v>156</v>
      </c>
      <c r="I97" s="69">
        <v>5.5516196718561013E-2</v>
      </c>
      <c r="J97" s="72"/>
      <c r="K97" s="9">
        <f t="shared" si="6"/>
        <v>6.682132551140034E-2</v>
      </c>
      <c r="L97" s="9">
        <f t="shared" si="5"/>
        <v>-4.6114910891986417E-2</v>
      </c>
    </row>
    <row r="98" spans="2:12" x14ac:dyDescent="0.2">
      <c r="B98" s="52" t="s">
        <v>157</v>
      </c>
      <c r="C98" s="53">
        <v>0.29067990832696716</v>
      </c>
      <c r="D98" s="54">
        <v>0.45411946127128405</v>
      </c>
      <c r="E98" s="55">
        <v>5236</v>
      </c>
      <c r="F98" s="56">
        <v>0</v>
      </c>
      <c r="G98" s="8"/>
      <c r="H98" s="52" t="s">
        <v>157</v>
      </c>
      <c r="I98" s="69">
        <v>8.9631212530728015E-3</v>
      </c>
      <c r="J98" s="72"/>
      <c r="K98" s="9">
        <f t="shared" si="6"/>
        <v>1.4000109070657298E-2</v>
      </c>
      <c r="L98" s="9">
        <f t="shared" si="5"/>
        <v>-5.7372552518956399E-3</v>
      </c>
    </row>
    <row r="99" spans="2:12" x14ac:dyDescent="0.2">
      <c r="B99" s="52" t="s">
        <v>158</v>
      </c>
      <c r="C99" s="53">
        <v>4.2971734148204738E-2</v>
      </c>
      <c r="D99" s="54">
        <v>0.20281277085599295</v>
      </c>
      <c r="E99" s="55">
        <v>5236</v>
      </c>
      <c r="F99" s="56">
        <v>0</v>
      </c>
      <c r="G99" s="8"/>
      <c r="H99" s="52" t="s">
        <v>158</v>
      </c>
      <c r="I99" s="69">
        <v>1.7766636567014892E-2</v>
      </c>
      <c r="J99" s="72"/>
      <c r="K99" s="9">
        <f t="shared" si="6"/>
        <v>8.3836798402712256E-2</v>
      </c>
      <c r="L99" s="9">
        <f t="shared" si="5"/>
        <v>-3.7643743046518177E-3</v>
      </c>
    </row>
    <row r="100" spans="2:12" x14ac:dyDescent="0.2">
      <c r="B100" s="52" t="s">
        <v>159</v>
      </c>
      <c r="C100" s="53">
        <v>2.0435446906035142E-2</v>
      </c>
      <c r="D100" s="54">
        <v>0.14149792670868416</v>
      </c>
      <c r="E100" s="55">
        <v>5236</v>
      </c>
      <c r="F100" s="56">
        <v>0</v>
      </c>
      <c r="G100" s="8"/>
      <c r="H100" s="52" t="s">
        <v>159</v>
      </c>
      <c r="I100" s="69">
        <v>8.3759314041434961E-3</v>
      </c>
      <c r="J100" s="72"/>
      <c r="K100" s="9">
        <f t="shared" si="6"/>
        <v>5.7985058109985561E-2</v>
      </c>
      <c r="L100" s="9">
        <f t="shared" si="5"/>
        <v>-1.2096707385003812E-3</v>
      </c>
    </row>
    <row r="101" spans="2:12" x14ac:dyDescent="0.2">
      <c r="B101" s="52" t="s">
        <v>160</v>
      </c>
      <c r="C101" s="53">
        <v>0.13941940412528647</v>
      </c>
      <c r="D101" s="54">
        <v>0.34641673315013632</v>
      </c>
      <c r="E101" s="55">
        <v>5236</v>
      </c>
      <c r="F101" s="56">
        <v>0</v>
      </c>
      <c r="G101" s="8"/>
      <c r="H101" s="52" t="s">
        <v>160</v>
      </c>
      <c r="I101" s="69">
        <v>5.0954303426752383E-2</v>
      </c>
      <c r="J101" s="72"/>
      <c r="K101" s="9">
        <f t="shared" si="6"/>
        <v>0.12658246732663142</v>
      </c>
      <c r="L101" s="9">
        <f t="shared" si="5"/>
        <v>-2.0507146282388131E-2</v>
      </c>
    </row>
    <row r="102" spans="2:12" x14ac:dyDescent="0.2">
      <c r="B102" s="52" t="s">
        <v>161</v>
      </c>
      <c r="C102" s="53">
        <v>1.0122230710466005E-2</v>
      </c>
      <c r="D102" s="54">
        <v>0.10010836704446592</v>
      </c>
      <c r="E102" s="55">
        <v>5236</v>
      </c>
      <c r="F102" s="56">
        <v>0</v>
      </c>
      <c r="G102" s="8"/>
      <c r="H102" s="52" t="s">
        <v>161</v>
      </c>
      <c r="I102" s="69">
        <v>1.1441920961098296E-2</v>
      </c>
      <c r="J102" s="72"/>
      <c r="K102" s="9">
        <f t="shared" si="6"/>
        <v>0.11313842720387536</v>
      </c>
      <c r="L102" s="9">
        <f t="shared" si="5"/>
        <v>-1.1569239131401495E-3</v>
      </c>
    </row>
    <row r="103" spans="2:12" x14ac:dyDescent="0.2">
      <c r="B103" s="52" t="s">
        <v>162</v>
      </c>
      <c r="C103" s="53">
        <v>7.0664629488158904E-3</v>
      </c>
      <c r="D103" s="54">
        <v>8.3772718478044614E-2</v>
      </c>
      <c r="E103" s="55">
        <v>5236</v>
      </c>
      <c r="F103" s="56">
        <v>0</v>
      </c>
      <c r="G103" s="8"/>
      <c r="H103" s="52" t="s">
        <v>162</v>
      </c>
      <c r="I103" s="69">
        <v>2.6828314208539291E-3</v>
      </c>
      <c r="J103" s="72"/>
      <c r="K103" s="9">
        <f t="shared" si="6"/>
        <v>3.1798816373837753E-2</v>
      </c>
      <c r="L103" s="9">
        <f t="shared" si="5"/>
        <v>-2.2630432887709115E-4</v>
      </c>
    </row>
    <row r="104" spans="2:12" x14ac:dyDescent="0.2">
      <c r="B104" s="52" t="s">
        <v>163</v>
      </c>
      <c r="C104" s="53">
        <v>1.1841100076394193E-2</v>
      </c>
      <c r="D104" s="54">
        <v>0.10818097592508731</v>
      </c>
      <c r="E104" s="55">
        <v>5236</v>
      </c>
      <c r="F104" s="56">
        <v>0</v>
      </c>
      <c r="G104" s="8"/>
      <c r="H104" s="52" t="s">
        <v>163</v>
      </c>
      <c r="I104" s="69">
        <v>-9.0947882102038712E-3</v>
      </c>
      <c r="J104" s="72"/>
      <c r="K104" s="9">
        <f t="shared" si="6"/>
        <v>-8.3074642616060179E-2</v>
      </c>
      <c r="L104" s="9">
        <f t="shared" si="5"/>
        <v>9.9548276810895427E-4</v>
      </c>
    </row>
    <row r="105" spans="2:12" x14ac:dyDescent="0.2">
      <c r="B105" s="52" t="s">
        <v>164</v>
      </c>
      <c r="C105" s="53">
        <v>0.94251336898395721</v>
      </c>
      <c r="D105" s="54">
        <v>0.23279232849710069</v>
      </c>
      <c r="E105" s="55">
        <v>5236</v>
      </c>
      <c r="F105" s="56">
        <v>0</v>
      </c>
      <c r="G105" s="8"/>
      <c r="H105" s="52" t="s">
        <v>164</v>
      </c>
      <c r="I105" s="69">
        <v>3.4411700815265657E-2</v>
      </c>
      <c r="J105" s="72"/>
      <c r="K105" s="9">
        <f t="shared" si="6"/>
        <v>8.4977574655183425E-3</v>
      </c>
      <c r="L105" s="9">
        <f t="shared" si="5"/>
        <v>-0.13932369798117278</v>
      </c>
    </row>
    <row r="106" spans="2:12" x14ac:dyDescent="0.2">
      <c r="B106" s="52" t="s">
        <v>165</v>
      </c>
      <c r="C106" s="53">
        <v>0.49045072574484339</v>
      </c>
      <c r="D106" s="54">
        <v>0.49995654754592295</v>
      </c>
      <c r="E106" s="55">
        <v>5236</v>
      </c>
      <c r="F106" s="56">
        <v>0</v>
      </c>
      <c r="G106" s="8"/>
      <c r="H106" s="52" t="s">
        <v>165</v>
      </c>
      <c r="I106" s="69">
        <v>6.6096130337442577E-2</v>
      </c>
      <c r="J106" s="72"/>
      <c r="K106" s="9">
        <f t="shared" si="6"/>
        <v>6.7364324779494042E-2</v>
      </c>
      <c r="L106" s="9">
        <f t="shared" si="5"/>
        <v>-6.48394250501277E-2</v>
      </c>
    </row>
    <row r="107" spans="2:12" x14ac:dyDescent="0.2">
      <c r="B107" s="52" t="s">
        <v>166</v>
      </c>
      <c r="C107" s="53">
        <v>0.14400305576776165</v>
      </c>
      <c r="D107" s="54">
        <v>0.35112636221838095</v>
      </c>
      <c r="E107" s="55">
        <v>5236</v>
      </c>
      <c r="F107" s="56">
        <v>0</v>
      </c>
      <c r="G107" s="8"/>
      <c r="H107" s="52" t="s">
        <v>166</v>
      </c>
      <c r="I107" s="69">
        <v>-5.9215753254899708E-2</v>
      </c>
      <c r="J107" s="72"/>
      <c r="K107" s="9">
        <f t="shared" si="6"/>
        <v>-0.14435972143008435</v>
      </c>
      <c r="L107" s="9">
        <f t="shared" si="5"/>
        <v>2.4285414983999019E-2</v>
      </c>
    </row>
    <row r="108" spans="2:12" x14ac:dyDescent="0.2">
      <c r="B108" s="52" t="s">
        <v>167</v>
      </c>
      <c r="C108" s="53">
        <v>3.246753246753247E-3</v>
      </c>
      <c r="D108" s="54">
        <v>5.6893145700172211E-2</v>
      </c>
      <c r="E108" s="55">
        <v>5236</v>
      </c>
      <c r="F108" s="56">
        <v>0</v>
      </c>
      <c r="G108" s="8"/>
      <c r="H108" s="52" t="s">
        <v>167</v>
      </c>
      <c r="I108" s="69">
        <v>-7.4825075390457232E-3</v>
      </c>
      <c r="J108" s="72"/>
      <c r="K108" s="9">
        <f t="shared" si="6"/>
        <v>-0.13109160324346233</v>
      </c>
      <c r="L108" s="9">
        <f t="shared" si="5"/>
        <v>4.2700847962039851E-4</v>
      </c>
    </row>
    <row r="109" spans="2:12" x14ac:dyDescent="0.2">
      <c r="B109" s="52" t="s">
        <v>168</v>
      </c>
      <c r="C109" s="53">
        <v>1.7188693659281895E-3</v>
      </c>
      <c r="D109" s="54">
        <v>4.1427558840254161E-2</v>
      </c>
      <c r="E109" s="55">
        <v>5236</v>
      </c>
      <c r="F109" s="56">
        <v>0</v>
      </c>
      <c r="G109" s="8"/>
      <c r="H109" s="52" t="s">
        <v>168</v>
      </c>
      <c r="I109" s="69">
        <v>6.6439659350202036E-3</v>
      </c>
      <c r="J109" s="72"/>
      <c r="K109" s="9">
        <f t="shared" si="6"/>
        <v>0.1600998468454661</v>
      </c>
      <c r="L109" s="9">
        <f t="shared" si="5"/>
        <v>-2.7566455358890281E-4</v>
      </c>
    </row>
    <row r="110" spans="2:12" x14ac:dyDescent="0.2">
      <c r="B110" s="52" t="s">
        <v>169</v>
      </c>
      <c r="C110" s="53">
        <v>7.6394194041252863E-4</v>
      </c>
      <c r="D110" s="54">
        <v>2.7631578878791942E-2</v>
      </c>
      <c r="E110" s="55">
        <v>5236</v>
      </c>
      <c r="F110" s="56">
        <v>0</v>
      </c>
      <c r="G110" s="8"/>
      <c r="H110" s="52" t="s">
        <v>169</v>
      </c>
      <c r="I110" s="69">
        <v>4.4541668687290738E-3</v>
      </c>
      <c r="J110" s="72"/>
      <c r="K110" s="9">
        <f t="shared" si="6"/>
        <v>0.16107527417713177</v>
      </c>
      <c r="L110" s="9">
        <f t="shared" si="5"/>
        <v>-1.2314623408037596E-4</v>
      </c>
    </row>
    <row r="111" spans="2:12" x14ac:dyDescent="0.2">
      <c r="B111" s="52" t="s">
        <v>170</v>
      </c>
      <c r="C111" s="53">
        <v>4.2016806722689074E-3</v>
      </c>
      <c r="D111" s="54">
        <v>6.4690229500148647E-2</v>
      </c>
      <c r="E111" s="55">
        <v>5236</v>
      </c>
      <c r="F111" s="56">
        <v>0</v>
      </c>
      <c r="G111" s="8"/>
      <c r="H111" s="52" t="s">
        <v>170</v>
      </c>
      <c r="I111" s="69">
        <v>1.0106630604549052E-2</v>
      </c>
      <c r="J111" s="72"/>
      <c r="K111" s="9">
        <f t="shared" si="6"/>
        <v>0.15557474208764449</v>
      </c>
      <c r="L111" s="9">
        <f t="shared" si="5"/>
        <v>-6.5643351091833107E-4</v>
      </c>
    </row>
    <row r="112" spans="2:12" x14ac:dyDescent="0.2">
      <c r="B112" s="52" t="s">
        <v>171</v>
      </c>
      <c r="C112" s="53">
        <v>5.1566080977845687E-3</v>
      </c>
      <c r="D112" s="54">
        <v>7.1630980984105169E-2</v>
      </c>
      <c r="E112" s="55">
        <v>5236</v>
      </c>
      <c r="F112" s="56">
        <v>0</v>
      </c>
      <c r="G112" s="8"/>
      <c r="H112" s="52" t="s">
        <v>171</v>
      </c>
      <c r="I112" s="69">
        <v>8.8180058966705714E-3</v>
      </c>
      <c r="J112" s="72"/>
      <c r="K112" s="9">
        <f t="shared" si="6"/>
        <v>0.1224684455739075</v>
      </c>
      <c r="L112" s="9">
        <f t="shared" si="5"/>
        <v>-6.3479516807362323E-4</v>
      </c>
    </row>
    <row r="113" spans="2:12" x14ac:dyDescent="0.2">
      <c r="B113" s="52" t="s">
        <v>172</v>
      </c>
      <c r="C113" s="53">
        <v>9.4346829640947288E-2</v>
      </c>
      <c r="D113" s="54">
        <v>0.29233854919632241</v>
      </c>
      <c r="E113" s="55">
        <v>5236</v>
      </c>
      <c r="F113" s="56">
        <v>0</v>
      </c>
      <c r="G113" s="8"/>
      <c r="H113" s="52" t="s">
        <v>172</v>
      </c>
      <c r="I113" s="69">
        <v>4.336303721325771E-2</v>
      </c>
      <c r="J113" s="72"/>
      <c r="K113" s="9">
        <f t="shared" si="6"/>
        <v>0.13433696047458685</v>
      </c>
      <c r="L113" s="9">
        <f t="shared" si="5"/>
        <v>-1.3994613765172059E-2</v>
      </c>
    </row>
    <row r="114" spans="2:12" x14ac:dyDescent="0.2">
      <c r="B114" s="52" t="s">
        <v>173</v>
      </c>
      <c r="C114" s="53">
        <v>0.74255156608097783</v>
      </c>
      <c r="D114" s="54">
        <v>0.43727023134452603</v>
      </c>
      <c r="E114" s="55">
        <v>5236</v>
      </c>
      <c r="F114" s="56">
        <v>0</v>
      </c>
      <c r="G114" s="8"/>
      <c r="H114" s="52" t="s">
        <v>173</v>
      </c>
      <c r="I114" s="69">
        <v>1.5170799249847627E-2</v>
      </c>
      <c r="J114" s="72"/>
      <c r="K114" s="9">
        <f t="shared" si="6"/>
        <v>8.9320018336575043E-3</v>
      </c>
      <c r="L114" s="9">
        <f t="shared" si="5"/>
        <v>-2.5762331698264376E-2</v>
      </c>
    </row>
    <row r="115" spans="2:12" x14ac:dyDescent="0.2">
      <c r="B115" s="52" t="s">
        <v>174</v>
      </c>
      <c r="C115" s="53">
        <v>3.246753246753247E-3</v>
      </c>
      <c r="D115" s="54">
        <v>5.6893145700172183E-2</v>
      </c>
      <c r="E115" s="55">
        <v>5236</v>
      </c>
      <c r="F115" s="56">
        <v>0</v>
      </c>
      <c r="G115" s="8"/>
      <c r="H115" s="52" t="s">
        <v>174</v>
      </c>
      <c r="I115" s="69">
        <v>3.7989566048945481E-3</v>
      </c>
      <c r="J115" s="72"/>
      <c r="K115" s="9">
        <f t="shared" si="6"/>
        <v>6.6556740422807598E-2</v>
      </c>
      <c r="L115" s="9">
        <f t="shared" si="5"/>
        <v>-2.1679720007429184E-4</v>
      </c>
    </row>
    <row r="116" spans="2:12" x14ac:dyDescent="0.2">
      <c r="B116" s="52" t="s">
        <v>175</v>
      </c>
      <c r="C116" s="53">
        <v>7.6394194041252863E-4</v>
      </c>
      <c r="D116" s="54">
        <v>2.7631578878791939E-2</v>
      </c>
      <c r="E116" s="55">
        <v>5236</v>
      </c>
      <c r="F116" s="56">
        <v>0</v>
      </c>
      <c r="G116" s="8"/>
      <c r="H116" s="52" t="s">
        <v>175</v>
      </c>
      <c r="I116" s="69">
        <v>2.747914711748676E-4</v>
      </c>
      <c r="J116" s="72"/>
      <c r="K116" s="9">
        <f t="shared" si="6"/>
        <v>9.9372369436304259E-3</v>
      </c>
      <c r="L116" s="9">
        <f t="shared" si="5"/>
        <v>-7.5972759507877875E-6</v>
      </c>
    </row>
    <row r="117" spans="2:12" x14ac:dyDescent="0.2">
      <c r="B117" s="52" t="s">
        <v>176</v>
      </c>
      <c r="C117" s="53">
        <v>5.7295645530939653E-4</v>
      </c>
      <c r="D117" s="54">
        <v>2.3931936001304707E-2</v>
      </c>
      <c r="E117" s="55">
        <v>5236</v>
      </c>
      <c r="F117" s="56">
        <v>0</v>
      </c>
      <c r="G117" s="8"/>
      <c r="H117" s="52" t="s">
        <v>176</v>
      </c>
      <c r="I117" s="69">
        <v>-1.5940114570194535E-3</v>
      </c>
      <c r="J117" s="72"/>
      <c r="K117" s="9">
        <f t="shared" si="6"/>
        <v>-6.6567876404920415E-2</v>
      </c>
      <c r="L117" s="9">
        <f t="shared" si="5"/>
        <v>3.8162359872876221E-5</v>
      </c>
    </row>
    <row r="118" spans="2:12" x14ac:dyDescent="0.2">
      <c r="B118" s="52" t="s">
        <v>177</v>
      </c>
      <c r="C118" s="53">
        <v>5.3284950343773875E-2</v>
      </c>
      <c r="D118" s="54">
        <v>0.22462257375585012</v>
      </c>
      <c r="E118" s="55">
        <v>5236</v>
      </c>
      <c r="F118" s="56">
        <v>0</v>
      </c>
      <c r="G118" s="8"/>
      <c r="H118" s="52" t="s">
        <v>177</v>
      </c>
      <c r="I118" s="69">
        <v>-3.8249213546177011E-2</v>
      </c>
      <c r="J118" s="72"/>
      <c r="K118" s="9">
        <f t="shared" si="6"/>
        <v>-0.16120866881811996</v>
      </c>
      <c r="L118" s="9">
        <f t="shared" si="5"/>
        <v>9.0734756102996712E-3</v>
      </c>
    </row>
    <row r="119" spans="2:12" x14ac:dyDescent="0.2">
      <c r="B119" s="52" t="s">
        <v>178</v>
      </c>
      <c r="C119" s="53">
        <v>1.9098548510313216E-4</v>
      </c>
      <c r="D119" s="54">
        <v>1.3819749820570076E-2</v>
      </c>
      <c r="E119" s="55">
        <v>5236</v>
      </c>
      <c r="F119" s="56">
        <v>0</v>
      </c>
      <c r="G119" s="8"/>
      <c r="H119" s="52" t="s">
        <v>178</v>
      </c>
      <c r="I119" s="69">
        <v>-7.5623499510532773E-4</v>
      </c>
      <c r="J119" s="72"/>
      <c r="K119" s="9">
        <f t="shared" ref="K119" si="7">((1-C119)/D119)*I119</f>
        <v>-5.4710872122484357E-2</v>
      </c>
      <c r="L119" s="9">
        <f t="shared" ref="L119" si="8">((0-C119)/D119)*I119</f>
        <v>1.0450978437914872E-5</v>
      </c>
    </row>
    <row r="120" spans="2:12" x14ac:dyDescent="0.2">
      <c r="B120" s="52" t="s">
        <v>179</v>
      </c>
      <c r="C120" s="53">
        <v>3.8197097020626432E-4</v>
      </c>
      <c r="D120" s="54">
        <v>1.9542210861620567E-2</v>
      </c>
      <c r="E120" s="55">
        <v>5236</v>
      </c>
      <c r="F120" s="56">
        <v>0</v>
      </c>
      <c r="G120" s="8"/>
      <c r="H120" s="52" t="s">
        <v>179</v>
      </c>
      <c r="I120" s="69">
        <v>5.4446089489089498E-4</v>
      </c>
      <c r="J120" s="72"/>
      <c r="K120" s="9">
        <f t="shared" si="6"/>
        <v>2.7850120464287177E-2</v>
      </c>
      <c r="L120" s="9">
        <f t="shared" si="5"/>
        <v>-1.0642002470113556E-5</v>
      </c>
    </row>
    <row r="121" spans="2:12" x14ac:dyDescent="0.2">
      <c r="B121" s="52" t="s">
        <v>180</v>
      </c>
      <c r="C121" s="53">
        <v>0.82238349885408712</v>
      </c>
      <c r="D121" s="54">
        <v>0.38222608758608573</v>
      </c>
      <c r="E121" s="55">
        <v>5236</v>
      </c>
      <c r="F121" s="56">
        <v>0</v>
      </c>
      <c r="G121" s="8"/>
      <c r="H121" s="52" t="s">
        <v>180</v>
      </c>
      <c r="I121" s="69">
        <v>-1.8182546618174737E-3</v>
      </c>
      <c r="J121" s="72"/>
      <c r="K121" s="9">
        <f t="shared" si="6"/>
        <v>-8.449240952229061E-4</v>
      </c>
      <c r="L121" s="9">
        <f t="shared" si="5"/>
        <v>3.9120894129353063E-3</v>
      </c>
    </row>
    <row r="122" spans="2:12" x14ac:dyDescent="0.2">
      <c r="B122" s="52" t="s">
        <v>181</v>
      </c>
      <c r="C122" s="53">
        <v>3.8197097020626432E-4</v>
      </c>
      <c r="D122" s="54">
        <v>1.9542210861620585E-2</v>
      </c>
      <c r="E122" s="55">
        <v>5236</v>
      </c>
      <c r="F122" s="56">
        <v>0</v>
      </c>
      <c r="G122" s="4"/>
      <c r="H122" s="52" t="s">
        <v>181</v>
      </c>
      <c r="I122" s="69">
        <v>4.3821662999780813E-3</v>
      </c>
      <c r="J122" s="72"/>
      <c r="K122" s="9">
        <f t="shared" si="6"/>
        <v>0.22415541776124354</v>
      </c>
      <c r="L122" s="9">
        <f t="shared" si="5"/>
        <v>-8.5653579580146559E-5</v>
      </c>
    </row>
    <row r="123" spans="2:12" x14ac:dyDescent="0.2">
      <c r="B123" s="52" t="s">
        <v>182</v>
      </c>
      <c r="C123" s="53">
        <v>3.8197097020626434E-3</v>
      </c>
      <c r="D123" s="54">
        <v>6.1691542218293871E-2</v>
      </c>
      <c r="E123" s="55">
        <v>5236</v>
      </c>
      <c r="F123" s="56">
        <v>0</v>
      </c>
      <c r="G123" s="4"/>
      <c r="H123" s="52" t="s">
        <v>182</v>
      </c>
      <c r="I123" s="69">
        <v>9.6569115520000748E-3</v>
      </c>
      <c r="J123" s="72"/>
      <c r="K123" s="9">
        <f t="shared" si="6"/>
        <v>0.15593750143597865</v>
      </c>
      <c r="L123" s="9">
        <f t="shared" si="5"/>
        <v>-5.9791986746924339E-4</v>
      </c>
    </row>
    <row r="124" spans="2:12" x14ac:dyDescent="0.2">
      <c r="B124" s="52" t="s">
        <v>183</v>
      </c>
      <c r="C124" s="53">
        <v>4.5836516424751722E-3</v>
      </c>
      <c r="D124" s="54">
        <v>6.7553781129597867E-2</v>
      </c>
      <c r="E124" s="55">
        <v>5236</v>
      </c>
      <c r="F124" s="56">
        <v>0</v>
      </c>
      <c r="G124" s="4"/>
      <c r="H124" s="52" t="s">
        <v>183</v>
      </c>
      <c r="I124" s="69">
        <v>1.2086948784265261E-2</v>
      </c>
      <c r="J124" s="72"/>
      <c r="K124" s="9">
        <f t="shared" si="6"/>
        <v>0.17810322709451232</v>
      </c>
      <c r="L124" s="9">
        <f t="shared" si="5"/>
        <v>-8.2012230434925105E-4</v>
      </c>
    </row>
    <row r="125" spans="2:12" x14ac:dyDescent="0.2">
      <c r="B125" s="52" t="s">
        <v>184</v>
      </c>
      <c r="C125" s="53">
        <v>9.74025974025974E-3</v>
      </c>
      <c r="D125" s="54">
        <v>9.8220311347857456E-2</v>
      </c>
      <c r="E125" s="55">
        <v>5236</v>
      </c>
      <c r="F125" s="56">
        <v>0</v>
      </c>
      <c r="G125" s="4"/>
      <c r="H125" s="52" t="s">
        <v>184</v>
      </c>
      <c r="I125" s="69">
        <v>3.5962116242079377E-3</v>
      </c>
      <c r="J125" s="72"/>
      <c r="K125" s="9">
        <f t="shared" si="6"/>
        <v>3.6257099372195109E-2</v>
      </c>
      <c r="L125" s="9">
        <f t="shared" si="5"/>
        <v>-3.5662720693962406E-4</v>
      </c>
    </row>
    <row r="126" spans="2:12" x14ac:dyDescent="0.2">
      <c r="B126" s="52" t="s">
        <v>185</v>
      </c>
      <c r="C126" s="53">
        <v>3.8197097020626432E-4</v>
      </c>
      <c r="D126" s="54">
        <v>1.9542210861619426E-2</v>
      </c>
      <c r="E126" s="55">
        <v>5236</v>
      </c>
      <c r="F126" s="56">
        <v>0</v>
      </c>
      <c r="G126" s="4"/>
      <c r="H126" s="52" t="s">
        <v>185</v>
      </c>
      <c r="I126" s="69">
        <v>3.6775210395617415E-3</v>
      </c>
      <c r="J126" s="72"/>
      <c r="K126" s="9">
        <f t="shared" si="6"/>
        <v>0.18811158877126521</v>
      </c>
      <c r="L126" s="9">
        <f t="shared" si="5"/>
        <v>-7.1880622381071928E-5</v>
      </c>
    </row>
    <row r="127" spans="2:12" x14ac:dyDescent="0.2">
      <c r="B127" s="52" t="s">
        <v>186</v>
      </c>
      <c r="C127" s="53">
        <v>0.10351413292589763</v>
      </c>
      <c r="D127" s="54">
        <v>0.30465830671407912</v>
      </c>
      <c r="E127" s="55">
        <v>5236</v>
      </c>
      <c r="F127" s="56">
        <v>0</v>
      </c>
      <c r="G127" s="4"/>
      <c r="H127" s="52" t="s">
        <v>186</v>
      </c>
      <c r="I127" s="69">
        <v>2.4188395969737618E-2</v>
      </c>
      <c r="J127" s="72"/>
      <c r="K127" s="9">
        <f t="shared" si="6"/>
        <v>7.1176641687347261E-2</v>
      </c>
      <c r="L127" s="9">
        <f t="shared" si="5"/>
        <v>-8.2185214730596968E-3</v>
      </c>
    </row>
    <row r="128" spans="2:12" x14ac:dyDescent="0.2">
      <c r="B128" s="52" t="s">
        <v>187</v>
      </c>
      <c r="C128" s="53">
        <v>7.6394194041252863E-4</v>
      </c>
      <c r="D128" s="54">
        <v>2.7631578878791779E-2</v>
      </c>
      <c r="E128" s="55">
        <v>5236</v>
      </c>
      <c r="F128" s="56">
        <v>0</v>
      </c>
      <c r="G128" s="4"/>
      <c r="H128" s="52" t="s">
        <v>187</v>
      </c>
      <c r="I128" s="69">
        <v>1.1722165098246116E-3</v>
      </c>
      <c r="J128" s="72"/>
      <c r="K128" s="9">
        <f t="shared" si="6"/>
        <v>4.2390665028864613E-2</v>
      </c>
      <c r="L128" s="9">
        <f t="shared" si="5"/>
        <v>-3.2408765312587614E-5</v>
      </c>
    </row>
    <row r="129" spans="2:12" x14ac:dyDescent="0.2">
      <c r="B129" s="52" t="s">
        <v>189</v>
      </c>
      <c r="C129" s="53">
        <v>7.2574484339190219E-3</v>
      </c>
      <c r="D129" s="54">
        <v>8.4889069655601349E-2</v>
      </c>
      <c r="E129" s="55">
        <v>5236</v>
      </c>
      <c r="F129" s="56">
        <v>0</v>
      </c>
      <c r="G129" s="4"/>
      <c r="H129" s="52" t="s">
        <v>189</v>
      </c>
      <c r="I129" s="69">
        <v>-9.9881958611229889E-3</v>
      </c>
      <c r="J129" s="72"/>
      <c r="K129" s="9">
        <f t="shared" si="6"/>
        <v>-0.11680781854414779</v>
      </c>
      <c r="L129" s="9">
        <f t="shared" si="5"/>
        <v>8.5392402937237719E-4</v>
      </c>
    </row>
    <row r="130" spans="2:12" x14ac:dyDescent="0.2">
      <c r="B130" s="52" t="s">
        <v>190</v>
      </c>
      <c r="C130" s="53">
        <v>1.4896867838044309E-2</v>
      </c>
      <c r="D130" s="54">
        <v>0.12115178250733966</v>
      </c>
      <c r="E130" s="55">
        <v>5236</v>
      </c>
      <c r="F130" s="56">
        <v>0</v>
      </c>
      <c r="G130" s="4"/>
      <c r="H130" s="52" t="s">
        <v>190</v>
      </c>
      <c r="I130" s="69">
        <v>-1.5565297216556176E-2</v>
      </c>
      <c r="J130" s="72"/>
      <c r="K130" s="9">
        <f t="shared" si="6"/>
        <v>-0.12656374280033664</v>
      </c>
      <c r="L130" s="9">
        <f t="shared" si="5"/>
        <v>1.913914683680934E-3</v>
      </c>
    </row>
    <row r="131" spans="2:12" x14ac:dyDescent="0.2">
      <c r="B131" s="52" t="s">
        <v>191</v>
      </c>
      <c r="C131" s="53">
        <v>7.4484339190221543E-3</v>
      </c>
      <c r="D131" s="54">
        <v>8.5990505103403822E-2</v>
      </c>
      <c r="E131" s="55">
        <v>5236</v>
      </c>
      <c r="F131" s="56">
        <v>0</v>
      </c>
      <c r="G131" s="4"/>
      <c r="H131" s="52" t="s">
        <v>191</v>
      </c>
      <c r="I131" s="69">
        <v>-9.4567125012323672E-3</v>
      </c>
      <c r="J131" s="72"/>
      <c r="K131" s="9">
        <f t="shared" si="6"/>
        <v>-0.10915478158651033</v>
      </c>
      <c r="L131" s="9">
        <f t="shared" si="5"/>
        <v>8.1913343888279837E-4</v>
      </c>
    </row>
    <row r="132" spans="2:12" x14ac:dyDescent="0.2">
      <c r="B132" s="52" t="s">
        <v>192</v>
      </c>
      <c r="C132" s="53">
        <v>1.5278838808250573E-3</v>
      </c>
      <c r="D132" s="54">
        <v>3.906201307062325E-2</v>
      </c>
      <c r="E132" s="55">
        <v>5236</v>
      </c>
      <c r="F132" s="56">
        <v>0</v>
      </c>
      <c r="G132" s="4"/>
      <c r="H132" s="52" t="s">
        <v>192</v>
      </c>
      <c r="I132" s="69">
        <v>-4.6426263922478709E-3</v>
      </c>
      <c r="J132" s="72"/>
      <c r="K132" s="9">
        <f t="shared" si="6"/>
        <v>-0.11867112403647814</v>
      </c>
      <c r="L132" s="9">
        <f t="shared" si="5"/>
        <v>1.8159315078267505E-4</v>
      </c>
    </row>
    <row r="133" spans="2:12" x14ac:dyDescent="0.2">
      <c r="B133" s="52" t="s">
        <v>193</v>
      </c>
      <c r="C133" s="53">
        <v>4.3926661573720398E-3</v>
      </c>
      <c r="D133" s="54">
        <v>6.6137780816008684E-2</v>
      </c>
      <c r="E133" s="55">
        <v>5236</v>
      </c>
      <c r="F133" s="56">
        <v>0</v>
      </c>
      <c r="G133" s="4"/>
      <c r="H133" s="52" t="s">
        <v>193</v>
      </c>
      <c r="I133" s="69">
        <v>-4.7634295641694972E-3</v>
      </c>
      <c r="J133" s="72"/>
      <c r="K133" s="9">
        <f t="shared" si="6"/>
        <v>-7.1706449019257365E-2</v>
      </c>
      <c r="L133" s="9">
        <f t="shared" si="5"/>
        <v>3.1637220936944549E-4</v>
      </c>
    </row>
    <row r="134" spans="2:12" x14ac:dyDescent="0.2">
      <c r="B134" s="52" t="s">
        <v>194</v>
      </c>
      <c r="C134" s="53">
        <v>4.5836516424751722E-3</v>
      </c>
      <c r="D134" s="54">
        <v>6.7553781129597909E-2</v>
      </c>
      <c r="E134" s="55">
        <v>5236</v>
      </c>
      <c r="F134" s="56">
        <v>0</v>
      </c>
      <c r="G134" s="4"/>
      <c r="H134" s="52" t="s">
        <v>194</v>
      </c>
      <c r="I134" s="69">
        <v>9.4866516812616222E-3</v>
      </c>
      <c r="J134" s="72"/>
      <c r="K134" s="9">
        <f t="shared" si="6"/>
        <v>0.13978741110856641</v>
      </c>
      <c r="L134" s="9">
        <f t="shared" si="5"/>
        <v>-6.4368723457513318E-4</v>
      </c>
    </row>
    <row r="135" spans="2:12" x14ac:dyDescent="0.2">
      <c r="B135" s="52" t="s">
        <v>195</v>
      </c>
      <c r="C135" s="53">
        <v>2.8647822765469825E-3</v>
      </c>
      <c r="D135" s="54">
        <v>5.3452043625002013E-2</v>
      </c>
      <c r="E135" s="55">
        <v>5236</v>
      </c>
      <c r="F135" s="56">
        <v>0</v>
      </c>
      <c r="G135" s="4"/>
      <c r="H135" s="52" t="s">
        <v>195</v>
      </c>
      <c r="I135" s="69">
        <v>9.758468242300037E-3</v>
      </c>
      <c r="J135" s="72"/>
      <c r="K135" s="9">
        <f t="shared" si="6"/>
        <v>0.18204191450000681</v>
      </c>
      <c r="L135" s="9">
        <f t="shared" si="5"/>
        <v>-5.2300875646429847E-4</v>
      </c>
    </row>
    <row r="136" spans="2:12" x14ac:dyDescent="0.2">
      <c r="B136" s="52" t="s">
        <v>197</v>
      </c>
      <c r="C136" s="53">
        <v>0.12452253628724216</v>
      </c>
      <c r="D136" s="54">
        <v>0.33020826583149154</v>
      </c>
      <c r="E136" s="55">
        <v>5236</v>
      </c>
      <c r="F136" s="56">
        <v>0</v>
      </c>
      <c r="G136" s="4"/>
      <c r="H136" s="52" t="s">
        <v>197</v>
      </c>
      <c r="I136" s="69">
        <v>-4.5430404941393429E-2</v>
      </c>
      <c r="J136" s="72"/>
      <c r="K136" s="9">
        <f t="shared" si="6"/>
        <v>-0.1204491219908812</v>
      </c>
      <c r="L136" s="9">
        <f t="shared" ref="L136:L145" si="9">((0-C136)/D136)*I136</f>
        <v>1.7131943180203873E-2</v>
      </c>
    </row>
    <row r="137" spans="2:12" x14ac:dyDescent="0.2">
      <c r="B137" s="52" t="s">
        <v>198</v>
      </c>
      <c r="C137" s="53">
        <v>0.30156608097784571</v>
      </c>
      <c r="D137" s="54">
        <v>0.45898171378446811</v>
      </c>
      <c r="E137" s="55">
        <v>5236</v>
      </c>
      <c r="F137" s="56">
        <v>0</v>
      </c>
      <c r="G137" s="4"/>
      <c r="H137" s="52" t="s">
        <v>198</v>
      </c>
      <c r="I137" s="69">
        <v>3.2450920731212494E-2</v>
      </c>
      <c r="J137" s="72"/>
      <c r="K137" s="9">
        <f t="shared" si="6"/>
        <v>4.9380668252114984E-2</v>
      </c>
      <c r="L137" s="9">
        <f t="shared" si="9"/>
        <v>-2.1321322168468576E-2</v>
      </c>
    </row>
    <row r="138" spans="2:12" x14ac:dyDescent="0.2">
      <c r="B138" s="52" t="s">
        <v>199</v>
      </c>
      <c r="C138" s="53">
        <v>8.2123758594346823E-3</v>
      </c>
      <c r="D138" s="54">
        <v>9.0257900503259922E-2</v>
      </c>
      <c r="E138" s="55">
        <v>5236</v>
      </c>
      <c r="F138" s="56">
        <v>0</v>
      </c>
      <c r="G138" s="4"/>
      <c r="H138" s="52" t="s">
        <v>199</v>
      </c>
      <c r="I138" s="69">
        <v>9.5891135328176301E-3</v>
      </c>
      <c r="J138" s="72"/>
      <c r="K138" s="9">
        <f t="shared" si="6"/>
        <v>0.10536877187813433</v>
      </c>
      <c r="L138" s="9">
        <f t="shared" si="9"/>
        <v>-8.7249320060846832E-4</v>
      </c>
    </row>
    <row r="139" spans="2:12" x14ac:dyDescent="0.2">
      <c r="B139" s="52" t="s">
        <v>200</v>
      </c>
      <c r="C139" s="53">
        <v>0.25210084033613445</v>
      </c>
      <c r="D139" s="54">
        <v>0.43426031716827518</v>
      </c>
      <c r="E139" s="55">
        <v>5236</v>
      </c>
      <c r="F139" s="56">
        <v>0</v>
      </c>
      <c r="G139" s="4"/>
      <c r="H139" s="52" t="s">
        <v>200</v>
      </c>
      <c r="I139" s="69">
        <v>-1.9712871388480165E-2</v>
      </c>
      <c r="J139" s="72"/>
      <c r="K139" s="9">
        <f t="shared" si="6"/>
        <v>-3.3950235292379227E-2</v>
      </c>
      <c r="L139" s="9">
        <f t="shared" si="9"/>
        <v>1.1443899536757044E-2</v>
      </c>
    </row>
    <row r="140" spans="2:12" x14ac:dyDescent="0.2">
      <c r="B140" s="52" t="s">
        <v>201</v>
      </c>
      <c r="C140" s="53">
        <v>0.26355996944232241</v>
      </c>
      <c r="D140" s="54">
        <v>0.44060547950642631</v>
      </c>
      <c r="E140" s="55">
        <v>5236</v>
      </c>
      <c r="F140" s="56">
        <v>0</v>
      </c>
      <c r="G140" s="4"/>
      <c r="H140" s="52" t="s">
        <v>201</v>
      </c>
      <c r="I140" s="69">
        <v>2.3785298725088749E-2</v>
      </c>
      <c r="J140" s="72"/>
      <c r="K140" s="9">
        <f t="shared" si="6"/>
        <v>3.9755397821084899E-2</v>
      </c>
      <c r="L140" s="9">
        <f t="shared" si="9"/>
        <v>-1.4227813535554244E-2</v>
      </c>
    </row>
    <row r="141" spans="2:12" x14ac:dyDescent="0.2">
      <c r="B141" s="52" t="s">
        <v>202</v>
      </c>
      <c r="C141" s="53">
        <v>2.8647822765469825E-3</v>
      </c>
      <c r="D141" s="54">
        <v>5.3452043625001062E-2</v>
      </c>
      <c r="E141" s="55">
        <v>5236</v>
      </c>
      <c r="F141" s="56">
        <v>0</v>
      </c>
      <c r="G141" s="4"/>
      <c r="H141" s="52" t="s">
        <v>202</v>
      </c>
      <c r="I141" s="69">
        <v>5.5050383044956581E-3</v>
      </c>
      <c r="J141" s="72"/>
      <c r="K141" s="9">
        <f t="shared" si="6"/>
        <v>0.10269518611561071</v>
      </c>
      <c r="L141" s="9">
        <f t="shared" si="9"/>
        <v>-2.950445875759741E-4</v>
      </c>
    </row>
    <row r="142" spans="2:12" x14ac:dyDescent="0.2">
      <c r="B142" s="52" t="s">
        <v>203</v>
      </c>
      <c r="C142" s="53">
        <v>1.3368983957219251E-3</v>
      </c>
      <c r="D142" s="54">
        <v>3.6542661834495713E-2</v>
      </c>
      <c r="E142" s="55">
        <v>5236</v>
      </c>
      <c r="F142" s="56">
        <v>0</v>
      </c>
      <c r="G142" s="4"/>
      <c r="H142" s="52" t="s">
        <v>203</v>
      </c>
      <c r="I142" s="69">
        <v>-2.3365612541908208E-4</v>
      </c>
      <c r="J142" s="72"/>
      <c r="K142" s="9">
        <f t="shared" ref="K142:K145" si="10">((1-C142)/D142)*I142</f>
        <v>-6.3855159751823494E-3</v>
      </c>
      <c r="L142" s="9">
        <f t="shared" si="9"/>
        <v>8.5482141568706142E-6</v>
      </c>
    </row>
    <row r="143" spans="2:12" ht="15" customHeight="1" x14ac:dyDescent="0.2">
      <c r="B143" s="52" t="s">
        <v>204</v>
      </c>
      <c r="C143" s="53">
        <v>2.8647822765469825E-3</v>
      </c>
      <c r="D143" s="54">
        <v>5.3452043625002041E-2</v>
      </c>
      <c r="E143" s="55">
        <v>5236</v>
      </c>
      <c r="F143" s="56">
        <v>0</v>
      </c>
      <c r="G143" s="4"/>
      <c r="H143" s="52" t="s">
        <v>204</v>
      </c>
      <c r="I143" s="69">
        <v>-1.5480448399197667E-3</v>
      </c>
      <c r="J143" s="72"/>
      <c r="K143" s="9">
        <f t="shared" si="10"/>
        <v>-2.8878409950579428E-2</v>
      </c>
      <c r="L143" s="9">
        <f t="shared" si="9"/>
        <v>8.2968042378603985E-5</v>
      </c>
    </row>
    <row r="144" spans="2:12" x14ac:dyDescent="0.25">
      <c r="B144" s="52" t="s">
        <v>205</v>
      </c>
      <c r="C144" s="53">
        <v>0.38235294117647056</v>
      </c>
      <c r="D144" s="54">
        <v>0.48600851961603525</v>
      </c>
      <c r="E144" s="55">
        <v>5236</v>
      </c>
      <c r="F144" s="56">
        <v>0</v>
      </c>
      <c r="H144" s="52" t="s">
        <v>205</v>
      </c>
      <c r="I144" s="69">
        <v>-3.9805656235224109E-3</v>
      </c>
      <c r="J144" s="70"/>
      <c r="K144" s="9">
        <f t="shared" si="10"/>
        <v>-5.0587274720308171E-3</v>
      </c>
      <c r="L144" s="9">
        <f t="shared" si="9"/>
        <v>3.1315931969714576E-3</v>
      </c>
    </row>
    <row r="145" spans="2:13" x14ac:dyDescent="0.25">
      <c r="B145" s="52" t="s">
        <v>50</v>
      </c>
      <c r="C145" s="53">
        <v>0.3949579831932773</v>
      </c>
      <c r="D145" s="54">
        <v>0.48888835381305989</v>
      </c>
      <c r="E145" s="55">
        <v>5236</v>
      </c>
      <c r="F145" s="56">
        <v>0</v>
      </c>
      <c r="H145" s="52" t="s">
        <v>50</v>
      </c>
      <c r="I145" s="69">
        <v>-6.8468719526754412E-3</v>
      </c>
      <c r="J145" s="70"/>
      <c r="K145" s="9">
        <f t="shared" si="10"/>
        <v>-8.4736017594892205E-3</v>
      </c>
      <c r="L145" s="9">
        <f t="shared" si="9"/>
        <v>5.531378926333241E-3</v>
      </c>
    </row>
    <row r="146" spans="2:13" ht="15.75" thickBot="1" x14ac:dyDescent="0.3">
      <c r="B146" s="57" t="s">
        <v>51</v>
      </c>
      <c r="C146" s="58">
        <v>1.8794881588999237</v>
      </c>
      <c r="D146" s="59">
        <v>1.1140294046715986</v>
      </c>
      <c r="E146" s="60">
        <v>5236</v>
      </c>
      <c r="F146" s="61">
        <v>0</v>
      </c>
      <c r="H146" s="57" t="s">
        <v>51</v>
      </c>
      <c r="I146" s="71">
        <v>-2.0979025737775384E-2</v>
      </c>
      <c r="J146" s="70"/>
      <c r="M146" s="2" t="str">
        <f>"((memsleep-"&amp;C146&amp;")/"&amp;D146&amp;")*("&amp;I146&amp;")"</f>
        <v>((memsleep-1.87948815889992)/1.1140294046716)*(-0.0209790257377754)</v>
      </c>
    </row>
    <row r="147" spans="2:13" ht="22.5" customHeight="1" thickTop="1" x14ac:dyDescent="0.25">
      <c r="B147" s="62" t="s">
        <v>46</v>
      </c>
      <c r="C147" s="62"/>
      <c r="D147" s="62"/>
      <c r="E147" s="62"/>
      <c r="F147" s="62"/>
      <c r="H147" s="62" t="s">
        <v>7</v>
      </c>
      <c r="I147" s="62"/>
      <c r="J147" s="70"/>
    </row>
  </sheetData>
  <mergeCells count="7">
    <mergeCell ref="B147:F147"/>
    <mergeCell ref="H4:I4"/>
    <mergeCell ref="H5:H6"/>
    <mergeCell ref="H147:I147"/>
    <mergeCell ref="K5:L5"/>
    <mergeCell ref="B5:F5"/>
    <mergeCell ref="B6"/>
  </mergeCells>
  <pageMargins left="0.25" right="0.2" top="0.25" bottom="0.25" header="0.55000000000000004" footer="0.05"/>
  <pageSetup scale="50" fitToHeight="0" orientation="landscape" r:id="rId1"/>
  <rowBreaks count="1" manualBreakCount="1">
    <brk id="7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3"/>
  <sheetViews>
    <sheetView zoomScaleNormal="100" workbookViewId="0"/>
  </sheetViews>
  <sheetFormatPr defaultColWidth="9.140625" defaultRowHeight="15" x14ac:dyDescent="0.25"/>
  <cols>
    <col min="1" max="1" width="9.140625" style="2" customWidth="1"/>
    <col min="2" max="2" width="60.7109375" style="2" customWidth="1"/>
    <col min="3" max="3" width="9.140625" style="2" customWidth="1"/>
    <col min="4" max="4" width="12.7109375" style="2" customWidth="1"/>
    <col min="5" max="5" width="9.140625" style="2" customWidth="1"/>
    <col min="6" max="6" width="8.85546875" style="2" bestFit="1" customWidth="1"/>
    <col min="7" max="7" width="9.140625" style="2"/>
    <col min="8" max="8" width="60.7109375" style="2" customWidth="1"/>
    <col min="9" max="9" width="10.7109375" style="2" customWidth="1"/>
    <col min="10" max="10" width="9.140625" style="2"/>
    <col min="11" max="11" width="13.42578125" style="2" bestFit="1" customWidth="1"/>
    <col min="12" max="12" width="15.42578125" style="2" bestFit="1" customWidth="1"/>
    <col min="13" max="16384" width="9.140625" style="2"/>
  </cols>
  <sheetData>
    <row r="1" spans="1:12" x14ac:dyDescent="0.25">
      <c r="A1" s="2" t="s">
        <v>11</v>
      </c>
      <c r="B1" s="2" t="s">
        <v>75</v>
      </c>
    </row>
    <row r="4" spans="1:12" ht="15.75" thickBot="1" x14ac:dyDescent="0.25">
      <c r="H4" s="73" t="s">
        <v>6</v>
      </c>
      <c r="I4" s="73"/>
      <c r="J4" s="98"/>
    </row>
    <row r="5" spans="1:12" ht="16.5" thickTop="1" thickBot="1" x14ac:dyDescent="0.25">
      <c r="B5" s="73" t="s">
        <v>0</v>
      </c>
      <c r="C5" s="73"/>
      <c r="D5" s="73"/>
      <c r="E5" s="73"/>
      <c r="F5" s="73"/>
      <c r="G5" s="5"/>
      <c r="H5" s="99" t="s">
        <v>45</v>
      </c>
      <c r="I5" s="100" t="s">
        <v>4</v>
      </c>
      <c r="J5" s="98"/>
      <c r="K5" s="11" t="s">
        <v>8</v>
      </c>
      <c r="L5" s="11"/>
    </row>
    <row r="6" spans="1:12" ht="27" thickTop="1" thickBot="1" x14ac:dyDescent="0.25">
      <c r="B6" s="74" t="s">
        <v>45</v>
      </c>
      <c r="C6" s="75" t="s">
        <v>1</v>
      </c>
      <c r="D6" s="76" t="s">
        <v>206</v>
      </c>
      <c r="E6" s="76" t="s">
        <v>207</v>
      </c>
      <c r="F6" s="77" t="s">
        <v>2</v>
      </c>
      <c r="G6" s="5"/>
      <c r="H6" s="101"/>
      <c r="I6" s="102" t="s">
        <v>5</v>
      </c>
      <c r="J6" s="98"/>
      <c r="K6" s="1" t="s">
        <v>9</v>
      </c>
      <c r="L6" s="1" t="s">
        <v>10</v>
      </c>
    </row>
    <row r="7" spans="1:12" ht="15.75" thickTop="1" x14ac:dyDescent="0.2">
      <c r="B7" s="78" t="s">
        <v>64</v>
      </c>
      <c r="C7" s="79">
        <v>6.6032752245113562E-3</v>
      </c>
      <c r="D7" s="80">
        <v>8.0997150577251764E-2</v>
      </c>
      <c r="E7" s="81">
        <v>7572</v>
      </c>
      <c r="F7" s="82">
        <v>0</v>
      </c>
      <c r="G7" s="5"/>
      <c r="H7" s="78" t="s">
        <v>64</v>
      </c>
      <c r="I7" s="103">
        <v>4.4255910320976685E-2</v>
      </c>
      <c r="J7" s="98"/>
      <c r="K7" s="9">
        <f>((1-C7)/D7)*I7</f>
        <v>0.54278053056798869</v>
      </c>
      <c r="L7" s="9">
        <f>((0-C7)/D7)*I7</f>
        <v>-3.6079535400690547E-3</v>
      </c>
    </row>
    <row r="8" spans="1:12" x14ac:dyDescent="0.2">
      <c r="B8" s="83" t="s">
        <v>65</v>
      </c>
      <c r="C8" s="84">
        <v>2.1658742736397254E-2</v>
      </c>
      <c r="D8" s="85">
        <v>0.14557623566299202</v>
      </c>
      <c r="E8" s="86">
        <v>7572</v>
      </c>
      <c r="F8" s="87">
        <v>0</v>
      </c>
      <c r="G8" s="5"/>
      <c r="H8" s="83" t="s">
        <v>65</v>
      </c>
      <c r="I8" s="104">
        <v>3.9261208817794824E-2</v>
      </c>
      <c r="J8" s="98"/>
      <c r="K8" s="9">
        <f t="shared" ref="K8:K71" si="0">((1-C8)/D8)*I8</f>
        <v>0.26385391971125777</v>
      </c>
      <c r="L8" s="9">
        <f t="shared" ref="L8:L71" si="1">((0-C8)/D8)*I8</f>
        <v>-5.8412584817287092E-3</v>
      </c>
    </row>
    <row r="9" spans="1:12" x14ac:dyDescent="0.2">
      <c r="B9" s="83" t="s">
        <v>66</v>
      </c>
      <c r="C9" s="84">
        <v>1.5187533016376122E-2</v>
      </c>
      <c r="D9" s="85">
        <v>0.12230636698463876</v>
      </c>
      <c r="E9" s="86">
        <v>7572</v>
      </c>
      <c r="F9" s="87">
        <v>0</v>
      </c>
      <c r="G9" s="5"/>
      <c r="H9" s="83" t="s">
        <v>66</v>
      </c>
      <c r="I9" s="104">
        <v>1.57102676149606E-2</v>
      </c>
      <c r="J9" s="98"/>
      <c r="K9" s="9">
        <f t="shared" si="0"/>
        <v>0.12649928035885055</v>
      </c>
      <c r="L9" s="9">
        <f t="shared" si="1"/>
        <v>-1.950840450753361E-3</v>
      </c>
    </row>
    <row r="10" spans="1:12" x14ac:dyDescent="0.2">
      <c r="B10" s="83" t="s">
        <v>67</v>
      </c>
      <c r="C10" s="84">
        <v>2.2979397781299524E-2</v>
      </c>
      <c r="D10" s="85">
        <v>0.14984762426796749</v>
      </c>
      <c r="E10" s="86">
        <v>7572</v>
      </c>
      <c r="F10" s="87">
        <v>0</v>
      </c>
      <c r="G10" s="5"/>
      <c r="H10" s="83" t="s">
        <v>67</v>
      </c>
      <c r="I10" s="104">
        <v>1.2408664103072372E-2</v>
      </c>
      <c r="J10" s="98"/>
      <c r="K10" s="9">
        <f t="shared" si="0"/>
        <v>8.0905656889382865E-2</v>
      </c>
      <c r="L10" s="9">
        <f t="shared" si="1"/>
        <v>-1.9028905513317949E-3</v>
      </c>
    </row>
    <row r="11" spans="1:12" x14ac:dyDescent="0.2">
      <c r="B11" s="83" t="s">
        <v>76</v>
      </c>
      <c r="C11" s="84">
        <v>0.41283676703645011</v>
      </c>
      <c r="D11" s="85">
        <v>0.49237646985362188</v>
      </c>
      <c r="E11" s="86">
        <v>7572</v>
      </c>
      <c r="F11" s="87">
        <v>0</v>
      </c>
      <c r="G11" s="5"/>
      <c r="H11" s="83" t="s">
        <v>76</v>
      </c>
      <c r="I11" s="104">
        <v>6.6398116748212438E-3</v>
      </c>
      <c r="J11" s="98"/>
      <c r="K11" s="9">
        <f t="shared" si="0"/>
        <v>7.9180333097887291E-3</v>
      </c>
      <c r="L11" s="9">
        <f t="shared" si="1"/>
        <v>-5.5672002083669752E-3</v>
      </c>
    </row>
    <row r="12" spans="1:12" x14ac:dyDescent="0.2">
      <c r="B12" s="83" t="s">
        <v>68</v>
      </c>
      <c r="C12" s="84">
        <v>6.8541996830427887E-2</v>
      </c>
      <c r="D12" s="85">
        <v>0.2526903722019051</v>
      </c>
      <c r="E12" s="86">
        <v>7572</v>
      </c>
      <c r="F12" s="87">
        <v>0</v>
      </c>
      <c r="G12" s="5"/>
      <c r="H12" s="83" t="s">
        <v>68</v>
      </c>
      <c r="I12" s="104">
        <v>4.9390590291788702E-3</v>
      </c>
      <c r="J12" s="98"/>
      <c r="K12" s="9">
        <f t="shared" si="0"/>
        <v>1.8206178655590707E-2</v>
      </c>
      <c r="L12" s="9">
        <f t="shared" si="1"/>
        <v>-1.3397145501561855E-3</v>
      </c>
    </row>
    <row r="13" spans="1:12" x14ac:dyDescent="0.2">
      <c r="B13" s="83" t="s">
        <v>69</v>
      </c>
      <c r="C13" s="84">
        <v>0.2548864236661384</v>
      </c>
      <c r="D13" s="85">
        <v>0.4358261348318303</v>
      </c>
      <c r="E13" s="86">
        <v>7572</v>
      </c>
      <c r="F13" s="87">
        <v>0</v>
      </c>
      <c r="G13" s="5"/>
      <c r="H13" s="83" t="s">
        <v>69</v>
      </c>
      <c r="I13" s="104">
        <v>-2.4734684947873838E-2</v>
      </c>
      <c r="J13" s="98"/>
      <c r="K13" s="9">
        <f t="shared" si="0"/>
        <v>-4.2287848497459077E-2</v>
      </c>
      <c r="L13" s="9">
        <f t="shared" si="1"/>
        <v>1.4465712087929105E-2</v>
      </c>
    </row>
    <row r="14" spans="1:12" x14ac:dyDescent="0.2">
      <c r="B14" s="83" t="s">
        <v>70</v>
      </c>
      <c r="C14" s="84">
        <v>3.6978341257263604E-3</v>
      </c>
      <c r="D14" s="85">
        <v>6.0701291281477721E-2</v>
      </c>
      <c r="E14" s="86">
        <v>7572</v>
      </c>
      <c r="F14" s="87">
        <v>0</v>
      </c>
      <c r="G14" s="5"/>
      <c r="H14" s="83" t="s">
        <v>70</v>
      </c>
      <c r="I14" s="104">
        <v>-6.7993443326496642E-4</v>
      </c>
      <c r="J14" s="98"/>
      <c r="K14" s="9">
        <f t="shared" si="0"/>
        <v>-1.1159896836018207E-2</v>
      </c>
      <c r="L14" s="9">
        <f t="shared" si="1"/>
        <v>4.1420613919473729E-5</v>
      </c>
    </row>
    <row r="15" spans="1:12" x14ac:dyDescent="0.2">
      <c r="B15" s="83" t="s">
        <v>71</v>
      </c>
      <c r="C15" s="84">
        <v>3.6714210248283148E-2</v>
      </c>
      <c r="D15" s="85">
        <v>0.18807165734437606</v>
      </c>
      <c r="E15" s="86">
        <v>7572</v>
      </c>
      <c r="F15" s="87">
        <v>0</v>
      </c>
      <c r="G15" s="5"/>
      <c r="H15" s="83" t="s">
        <v>71</v>
      </c>
      <c r="I15" s="104">
        <v>-5.7219119818513048E-3</v>
      </c>
      <c r="J15" s="98"/>
      <c r="K15" s="9">
        <f t="shared" si="0"/>
        <v>-2.9307108684828456E-2</v>
      </c>
      <c r="L15" s="9">
        <f t="shared" si="1"/>
        <v>1.1169970132139172E-3</v>
      </c>
    </row>
    <row r="16" spans="1:12" x14ac:dyDescent="0.2">
      <c r="B16" s="83" t="s">
        <v>47</v>
      </c>
      <c r="C16" s="84">
        <v>2.1130480718436341E-3</v>
      </c>
      <c r="D16" s="85">
        <v>4.5922343228126203E-2</v>
      </c>
      <c r="E16" s="86">
        <v>7572</v>
      </c>
      <c r="F16" s="87">
        <v>0</v>
      </c>
      <c r="G16" s="5"/>
      <c r="H16" s="83" t="s">
        <v>47</v>
      </c>
      <c r="I16" s="104">
        <v>-2.9201640034991812E-3</v>
      </c>
      <c r="J16" s="98"/>
      <c r="K16" s="9">
        <f t="shared" si="0"/>
        <v>-6.3454809832033512E-2</v>
      </c>
      <c r="L16" s="9">
        <f t="shared" si="1"/>
        <v>1.3436698746857281E-4</v>
      </c>
    </row>
    <row r="17" spans="2:12" ht="24" x14ac:dyDescent="0.2">
      <c r="B17" s="83" t="s">
        <v>48</v>
      </c>
      <c r="C17" s="84">
        <v>0.15279978869519281</v>
      </c>
      <c r="D17" s="85">
        <v>0.35981816473525224</v>
      </c>
      <c r="E17" s="86">
        <v>7572</v>
      </c>
      <c r="F17" s="87">
        <v>0</v>
      </c>
      <c r="G17" s="5"/>
      <c r="H17" s="83" t="s">
        <v>48</v>
      </c>
      <c r="I17" s="104">
        <v>-1.7325842476400739E-2</v>
      </c>
      <c r="J17" s="98"/>
      <c r="K17" s="9">
        <f t="shared" si="0"/>
        <v>-4.0794097812823477E-2</v>
      </c>
      <c r="L17" s="9">
        <f t="shared" si="1"/>
        <v>7.3575637052902196E-3</v>
      </c>
    </row>
    <row r="18" spans="2:12" x14ac:dyDescent="0.2">
      <c r="B18" s="83" t="s">
        <v>49</v>
      </c>
      <c r="C18" s="84">
        <v>7.9239302694136295E-4</v>
      </c>
      <c r="D18" s="85">
        <v>2.8140179795198544E-2</v>
      </c>
      <c r="E18" s="86">
        <v>7572</v>
      </c>
      <c r="F18" s="87">
        <v>0</v>
      </c>
      <c r="G18" s="5"/>
      <c r="H18" s="83" t="s">
        <v>49</v>
      </c>
      <c r="I18" s="104">
        <v>1.8249010703531389E-2</v>
      </c>
      <c r="J18" s="98"/>
      <c r="K18" s="9">
        <f t="shared" si="0"/>
        <v>0.64798982975270925</v>
      </c>
      <c r="L18" s="9">
        <f t="shared" si="1"/>
        <v>-5.1386980947875434E-4</v>
      </c>
    </row>
    <row r="19" spans="2:12" x14ac:dyDescent="0.2">
      <c r="B19" s="83" t="s">
        <v>78</v>
      </c>
      <c r="C19" s="84">
        <v>1.0565240359218173E-3</v>
      </c>
      <c r="D19" s="85">
        <v>3.2489185804757924E-2</v>
      </c>
      <c r="E19" s="86">
        <v>7572</v>
      </c>
      <c r="F19" s="87">
        <v>0</v>
      </c>
      <c r="G19" s="5"/>
      <c r="H19" s="83" t="s">
        <v>78</v>
      </c>
      <c r="I19" s="104">
        <v>5.0758376054890501E-3</v>
      </c>
      <c r="J19" s="98"/>
      <c r="K19" s="9">
        <f t="shared" si="0"/>
        <v>0.15606654138786888</v>
      </c>
      <c r="L19" s="9">
        <f t="shared" si="1"/>
        <v>-1.6506244461963923E-4</v>
      </c>
    </row>
    <row r="20" spans="2:12" x14ac:dyDescent="0.2">
      <c r="B20" s="83" t="s">
        <v>79</v>
      </c>
      <c r="C20" s="84">
        <v>1.3206550449022716E-4</v>
      </c>
      <c r="D20" s="85">
        <v>1.1491975656527783E-2</v>
      </c>
      <c r="E20" s="86">
        <v>7572</v>
      </c>
      <c r="F20" s="87">
        <v>0</v>
      </c>
      <c r="G20" s="5"/>
      <c r="H20" s="83" t="s">
        <v>79</v>
      </c>
      <c r="I20" s="104">
        <v>-9.639823680363264E-4</v>
      </c>
      <c r="J20" s="98"/>
      <c r="K20" s="9">
        <f t="shared" ref="K20:K65" si="2">((1-C20)/D20)*I20</f>
        <v>-8.3872006696348492E-2</v>
      </c>
      <c r="L20" s="9">
        <f t="shared" ref="L20:L65" si="3">((0-C20)/D20)*I20</f>
        <v>1.1078061906795469E-5</v>
      </c>
    </row>
    <row r="21" spans="2:12" x14ac:dyDescent="0.2">
      <c r="B21" s="83" t="s">
        <v>80</v>
      </c>
      <c r="C21" s="84">
        <v>3.9619651347068147E-4</v>
      </c>
      <c r="D21" s="85">
        <v>1.9902056473229596E-2</v>
      </c>
      <c r="E21" s="86">
        <v>7572</v>
      </c>
      <c r="F21" s="87">
        <v>0</v>
      </c>
      <c r="G21" s="5"/>
      <c r="H21" s="83" t="s">
        <v>80</v>
      </c>
      <c r="I21" s="104">
        <v>1.0652091086366593E-2</v>
      </c>
      <c r="J21" s="98"/>
      <c r="K21" s="9">
        <f t="shared" si="2"/>
        <v>0.53501359416498151</v>
      </c>
      <c r="L21" s="9">
        <f t="shared" si="3"/>
        <v>-2.1205453593538707E-4</v>
      </c>
    </row>
    <row r="22" spans="2:12" x14ac:dyDescent="0.2">
      <c r="B22" s="83" t="s">
        <v>81</v>
      </c>
      <c r="C22" s="84">
        <v>1.3998943475964077E-2</v>
      </c>
      <c r="D22" s="85">
        <v>0.11749381343243169</v>
      </c>
      <c r="E22" s="86">
        <v>7572</v>
      </c>
      <c r="F22" s="87">
        <v>0</v>
      </c>
      <c r="G22" s="5"/>
      <c r="H22" s="83" t="s">
        <v>81</v>
      </c>
      <c r="I22" s="104">
        <v>5.6297386723050326E-2</v>
      </c>
      <c r="J22" s="98"/>
      <c r="K22" s="9">
        <f t="shared" si="2"/>
        <v>0.47244430295380713</v>
      </c>
      <c r="L22" s="9">
        <f t="shared" si="3"/>
        <v>-6.7076206955670441E-3</v>
      </c>
    </row>
    <row r="23" spans="2:12" x14ac:dyDescent="0.2">
      <c r="B23" s="83" t="s">
        <v>82</v>
      </c>
      <c r="C23" s="84">
        <v>2.3771790808240888E-3</v>
      </c>
      <c r="D23" s="85">
        <v>4.8701553762326551E-2</v>
      </c>
      <c r="E23" s="86">
        <v>7572</v>
      </c>
      <c r="F23" s="87">
        <v>0</v>
      </c>
      <c r="G23" s="5"/>
      <c r="H23" s="83" t="s">
        <v>82</v>
      </c>
      <c r="I23" s="104">
        <v>3.3687844550511015E-3</v>
      </c>
      <c r="J23" s="98"/>
      <c r="K23" s="9">
        <f t="shared" si="2"/>
        <v>6.9007577612780424E-2</v>
      </c>
      <c r="L23" s="9">
        <f t="shared" si="3"/>
        <v>-1.6443425960154196E-4</v>
      </c>
    </row>
    <row r="24" spans="2:12" x14ac:dyDescent="0.2">
      <c r="B24" s="83" t="s">
        <v>83</v>
      </c>
      <c r="C24" s="84">
        <v>2.6413100898045432E-4</v>
      </c>
      <c r="D24" s="85">
        <v>1.6251034483321596E-2</v>
      </c>
      <c r="E24" s="86">
        <v>7572</v>
      </c>
      <c r="F24" s="87">
        <v>0</v>
      </c>
      <c r="G24" s="5"/>
      <c r="H24" s="83" t="s">
        <v>83</v>
      </c>
      <c r="I24" s="104">
        <v>-1.2029349042595502E-3</v>
      </c>
      <c r="J24" s="98"/>
      <c r="K24" s="9">
        <f t="shared" si="2"/>
        <v>-7.4002499538339789E-2</v>
      </c>
      <c r="L24" s="9">
        <f t="shared" si="3"/>
        <v>1.9551519032586472E-5</v>
      </c>
    </row>
    <row r="25" spans="2:12" x14ac:dyDescent="0.2">
      <c r="B25" s="83" t="s">
        <v>84</v>
      </c>
      <c r="C25" s="84">
        <v>8.7163232963549924E-3</v>
      </c>
      <c r="D25" s="85">
        <v>9.2959616217566501E-2</v>
      </c>
      <c r="E25" s="86">
        <v>7572</v>
      </c>
      <c r="F25" s="87">
        <v>0</v>
      </c>
      <c r="G25" s="5"/>
      <c r="H25" s="83" t="s">
        <v>84</v>
      </c>
      <c r="I25" s="104">
        <v>1.7507771468339341E-2</v>
      </c>
      <c r="J25" s="98"/>
      <c r="K25" s="9">
        <f t="shared" si="2"/>
        <v>0.18669578014827265</v>
      </c>
      <c r="L25" s="9">
        <f t="shared" si="3"/>
        <v>-1.6416095776426852E-3</v>
      </c>
    </row>
    <row r="26" spans="2:12" x14ac:dyDescent="0.2">
      <c r="B26" s="83" t="s">
        <v>85</v>
      </c>
      <c r="C26" s="84">
        <v>0.22054939249867936</v>
      </c>
      <c r="D26" s="85">
        <v>0.41464450315636731</v>
      </c>
      <c r="E26" s="86">
        <v>7572</v>
      </c>
      <c r="F26" s="87">
        <v>0</v>
      </c>
      <c r="G26" s="5"/>
      <c r="H26" s="83" t="s">
        <v>85</v>
      </c>
      <c r="I26" s="104">
        <v>1.7072715520861162E-2</v>
      </c>
      <c r="J26" s="98"/>
      <c r="K26" s="9">
        <f t="shared" si="2"/>
        <v>3.2093367651407419E-2</v>
      </c>
      <c r="L26" s="9">
        <f t="shared" si="3"/>
        <v>-9.0809766143426611E-3</v>
      </c>
    </row>
    <row r="27" spans="2:12" x14ac:dyDescent="0.2">
      <c r="B27" s="83" t="s">
        <v>86</v>
      </c>
      <c r="C27" s="84">
        <v>0.34099313259376651</v>
      </c>
      <c r="D27" s="85">
        <v>0.47407435848948731</v>
      </c>
      <c r="E27" s="86">
        <v>7572</v>
      </c>
      <c r="F27" s="87">
        <v>0</v>
      </c>
      <c r="G27" s="5"/>
      <c r="H27" s="83" t="s">
        <v>86</v>
      </c>
      <c r="I27" s="104">
        <v>-7.3281328388883965E-3</v>
      </c>
      <c r="J27" s="98"/>
      <c r="K27" s="9">
        <f t="shared" si="2"/>
        <v>-1.0186777199846554E-2</v>
      </c>
      <c r="L27" s="9">
        <f t="shared" si="3"/>
        <v>5.2709937334676962E-3</v>
      </c>
    </row>
    <row r="28" spans="2:12" x14ac:dyDescent="0.2">
      <c r="B28" s="83" t="s">
        <v>87</v>
      </c>
      <c r="C28" s="84">
        <v>0.18792921288959324</v>
      </c>
      <c r="D28" s="85">
        <v>0.39068143192618304</v>
      </c>
      <c r="E28" s="86">
        <v>7572</v>
      </c>
      <c r="F28" s="87">
        <v>0</v>
      </c>
      <c r="G28" s="5"/>
      <c r="H28" s="83" t="s">
        <v>87</v>
      </c>
      <c r="I28" s="104">
        <v>-3.2765434067452942E-2</v>
      </c>
      <c r="J28" s="98"/>
      <c r="K28" s="9">
        <f t="shared" si="2"/>
        <v>-6.8106261672036789E-2</v>
      </c>
      <c r="L28" s="9">
        <f t="shared" si="3"/>
        <v>1.5761133576078768E-2</v>
      </c>
    </row>
    <row r="29" spans="2:12" ht="24" x14ac:dyDescent="0.2">
      <c r="B29" s="83" t="s">
        <v>88</v>
      </c>
      <c r="C29" s="84">
        <v>1.3206550449022716E-3</v>
      </c>
      <c r="D29" s="85">
        <v>3.6319211456151024E-2</v>
      </c>
      <c r="E29" s="86">
        <v>7572</v>
      </c>
      <c r="F29" s="87">
        <v>0</v>
      </c>
      <c r="G29" s="5"/>
      <c r="H29" s="83" t="s">
        <v>88</v>
      </c>
      <c r="I29" s="104">
        <v>-1.7710661655923677E-3</v>
      </c>
      <c r="J29" s="98"/>
      <c r="K29" s="9">
        <f t="shared" si="2"/>
        <v>-4.8699493386890988E-2</v>
      </c>
      <c r="L29" s="9">
        <f t="shared" si="3"/>
        <v>6.4400282183140698E-5</v>
      </c>
    </row>
    <row r="30" spans="2:12" x14ac:dyDescent="0.2">
      <c r="B30" s="83" t="s">
        <v>89</v>
      </c>
      <c r="C30" s="84">
        <v>6.6032752245113579E-4</v>
      </c>
      <c r="D30" s="85">
        <v>2.5690049638481025E-2</v>
      </c>
      <c r="E30" s="86">
        <v>7572</v>
      </c>
      <c r="F30" s="87">
        <v>0</v>
      </c>
      <c r="G30" s="5"/>
      <c r="H30" s="83" t="s">
        <v>89</v>
      </c>
      <c r="I30" s="104">
        <v>1.1856202605638586E-2</v>
      </c>
      <c r="J30" s="98"/>
      <c r="K30" s="9">
        <f t="shared" si="2"/>
        <v>0.46120477754930816</v>
      </c>
      <c r="L30" s="9">
        <f t="shared" si="3"/>
        <v>-3.0474744122459903E-4</v>
      </c>
    </row>
    <row r="31" spans="2:12" x14ac:dyDescent="0.2">
      <c r="B31" s="83" t="s">
        <v>90</v>
      </c>
      <c r="C31" s="84">
        <v>1.7168515583729531E-3</v>
      </c>
      <c r="D31" s="85">
        <v>4.1402057395613284E-2</v>
      </c>
      <c r="E31" s="86">
        <v>7572</v>
      </c>
      <c r="F31" s="87">
        <v>0</v>
      </c>
      <c r="G31" s="5"/>
      <c r="H31" s="83" t="s">
        <v>90</v>
      </c>
      <c r="I31" s="104">
        <v>9.2934777308427072E-3</v>
      </c>
      <c r="J31" s="98"/>
      <c r="K31" s="9">
        <f t="shared" si="2"/>
        <v>0.22408360339360325</v>
      </c>
      <c r="L31" s="9">
        <f t="shared" si="3"/>
        <v>-3.8537992381490179E-4</v>
      </c>
    </row>
    <row r="32" spans="2:12" x14ac:dyDescent="0.2">
      <c r="B32" s="83" t="s">
        <v>91</v>
      </c>
      <c r="C32" s="84">
        <v>7.9239302694136295E-4</v>
      </c>
      <c r="D32" s="85">
        <v>2.81401797951993E-2</v>
      </c>
      <c r="E32" s="86">
        <v>7572</v>
      </c>
      <c r="F32" s="87">
        <v>0</v>
      </c>
      <c r="G32" s="5"/>
      <c r="H32" s="83" t="s">
        <v>91</v>
      </c>
      <c r="I32" s="104">
        <v>5.2094786013406414E-3</v>
      </c>
      <c r="J32" s="98"/>
      <c r="K32" s="9">
        <f t="shared" si="2"/>
        <v>0.18497929596423437</v>
      </c>
      <c r="L32" s="9">
        <f t="shared" si="3"/>
        <v>-1.4669254239828259E-4</v>
      </c>
    </row>
    <row r="33" spans="2:12" x14ac:dyDescent="0.2">
      <c r="B33" s="83" t="s">
        <v>92</v>
      </c>
      <c r="C33" s="84">
        <v>1.3206550449022716E-4</v>
      </c>
      <c r="D33" s="85">
        <v>1.1491975656527788E-2</v>
      </c>
      <c r="E33" s="86">
        <v>7572</v>
      </c>
      <c r="F33" s="87">
        <v>0</v>
      </c>
      <c r="G33" s="5"/>
      <c r="H33" s="83" t="s">
        <v>92</v>
      </c>
      <c r="I33" s="104">
        <v>4.1992806684084429E-3</v>
      </c>
      <c r="J33" s="98"/>
      <c r="K33" s="9">
        <f t="shared" si="2"/>
        <v>0.36536155433843709</v>
      </c>
      <c r="L33" s="9">
        <f t="shared" si="3"/>
        <v>-4.8258031216277513E-5</v>
      </c>
    </row>
    <row r="34" spans="2:12" x14ac:dyDescent="0.2">
      <c r="B34" s="83" t="s">
        <v>93</v>
      </c>
      <c r="C34" s="84">
        <v>2.2451135763338617E-3</v>
      </c>
      <c r="D34" s="85">
        <v>4.7332535499532612E-2</v>
      </c>
      <c r="E34" s="86">
        <v>7572</v>
      </c>
      <c r="F34" s="87">
        <v>0</v>
      </c>
      <c r="G34" s="5"/>
      <c r="H34" s="83" t="s">
        <v>93</v>
      </c>
      <c r="I34" s="104">
        <v>7.1861423646870128E-3</v>
      </c>
      <c r="J34" s="98"/>
      <c r="K34" s="9">
        <f t="shared" si="2"/>
        <v>0.15148160949403158</v>
      </c>
      <c r="L34" s="9">
        <f t="shared" si="3"/>
        <v>-3.4085868450013727E-4</v>
      </c>
    </row>
    <row r="35" spans="2:12" x14ac:dyDescent="0.2">
      <c r="B35" s="83" t="s">
        <v>94</v>
      </c>
      <c r="C35" s="84">
        <v>0.10367142102482832</v>
      </c>
      <c r="D35" s="85">
        <v>0.30485395047160757</v>
      </c>
      <c r="E35" s="86">
        <v>7572</v>
      </c>
      <c r="F35" s="87">
        <v>0</v>
      </c>
      <c r="G35" s="5"/>
      <c r="H35" s="83" t="s">
        <v>94</v>
      </c>
      <c r="I35" s="104">
        <v>6.490515803196097E-3</v>
      </c>
      <c r="J35" s="98"/>
      <c r="K35" s="9">
        <f t="shared" si="2"/>
        <v>1.9083350560800672E-2</v>
      </c>
      <c r="L35" s="9">
        <f t="shared" si="3"/>
        <v>-2.2072241329348058E-3</v>
      </c>
    </row>
    <row r="36" spans="2:12" ht="24" x14ac:dyDescent="0.2">
      <c r="B36" s="83" t="s">
        <v>95</v>
      </c>
      <c r="C36" s="84">
        <v>0.11251980982567353</v>
      </c>
      <c r="D36" s="85">
        <v>0.31602577728262371</v>
      </c>
      <c r="E36" s="86">
        <v>7572</v>
      </c>
      <c r="F36" s="87">
        <v>0</v>
      </c>
      <c r="G36" s="5"/>
      <c r="H36" s="83" t="s">
        <v>95</v>
      </c>
      <c r="I36" s="104">
        <v>-7.664733503123358E-3</v>
      </c>
      <c r="J36" s="98"/>
      <c r="K36" s="9">
        <f t="shared" si="2"/>
        <v>-2.1524507290125616E-2</v>
      </c>
      <c r="L36" s="9">
        <f t="shared" si="3"/>
        <v>2.7290000314266409E-3</v>
      </c>
    </row>
    <row r="37" spans="2:12" x14ac:dyDescent="0.2">
      <c r="B37" s="83" t="s">
        <v>96</v>
      </c>
      <c r="C37" s="84">
        <v>1.7168515583729531E-3</v>
      </c>
      <c r="D37" s="85">
        <v>4.1402057395614082E-2</v>
      </c>
      <c r="E37" s="86">
        <v>7572</v>
      </c>
      <c r="F37" s="87">
        <v>0</v>
      </c>
      <c r="G37" s="5"/>
      <c r="H37" s="83" t="s">
        <v>96</v>
      </c>
      <c r="I37" s="104">
        <v>-2.8799515337010308E-3</v>
      </c>
      <c r="J37" s="98"/>
      <c r="K37" s="9">
        <f t="shared" si="2"/>
        <v>-6.9441164649149068E-2</v>
      </c>
      <c r="L37" s="9">
        <f t="shared" si="3"/>
        <v>1.1942520709603626E-4</v>
      </c>
    </row>
    <row r="38" spans="2:12" x14ac:dyDescent="0.2">
      <c r="B38" s="83" t="s">
        <v>97</v>
      </c>
      <c r="C38" s="84">
        <v>8.5842577918647661E-3</v>
      </c>
      <c r="D38" s="85">
        <v>9.2258833782895677E-2</v>
      </c>
      <c r="E38" s="86">
        <v>7572</v>
      </c>
      <c r="F38" s="87">
        <v>0</v>
      </c>
      <c r="G38" s="5"/>
      <c r="H38" s="83" t="s">
        <v>97</v>
      </c>
      <c r="I38" s="104">
        <v>4.9389254829426202E-2</v>
      </c>
      <c r="J38" s="98"/>
      <c r="K38" s="9">
        <f t="shared" si="2"/>
        <v>0.53073817136088952</v>
      </c>
      <c r="L38" s="9">
        <f t="shared" si="3"/>
        <v>-4.5954417395041719E-3</v>
      </c>
    </row>
    <row r="39" spans="2:12" ht="24" x14ac:dyDescent="0.2">
      <c r="B39" s="83" t="s">
        <v>98</v>
      </c>
      <c r="C39" s="84">
        <v>3.9619651347068147E-4</v>
      </c>
      <c r="D39" s="85">
        <v>1.9902056473229516E-2</v>
      </c>
      <c r="E39" s="86">
        <v>7572</v>
      </c>
      <c r="F39" s="87">
        <v>0</v>
      </c>
      <c r="G39" s="5"/>
      <c r="H39" s="83" t="s">
        <v>98</v>
      </c>
      <c r="I39" s="104">
        <v>7.9857566874531535E-3</v>
      </c>
      <c r="J39" s="98"/>
      <c r="K39" s="9">
        <f t="shared" si="2"/>
        <v>0.40109386531153884</v>
      </c>
      <c r="L39" s="9">
        <f t="shared" si="3"/>
        <v>-1.5897497634226668E-4</v>
      </c>
    </row>
    <row r="40" spans="2:12" x14ac:dyDescent="0.2">
      <c r="B40" s="83" t="s">
        <v>99</v>
      </c>
      <c r="C40" s="84">
        <v>2.6413100898045432E-4</v>
      </c>
      <c r="D40" s="85">
        <v>1.6251034483321557E-2</v>
      </c>
      <c r="E40" s="86">
        <v>7572</v>
      </c>
      <c r="F40" s="87">
        <v>0</v>
      </c>
      <c r="G40" s="5"/>
      <c r="H40" s="83" t="s">
        <v>99</v>
      </c>
      <c r="I40" s="104">
        <v>1.1643073292091263E-2</v>
      </c>
      <c r="J40" s="98"/>
      <c r="K40" s="9">
        <f t="shared" si="2"/>
        <v>0.71626197134349345</v>
      </c>
      <c r="L40" s="9">
        <f t="shared" si="3"/>
        <v>-1.8923698053989262E-4</v>
      </c>
    </row>
    <row r="41" spans="2:12" x14ac:dyDescent="0.2">
      <c r="B41" s="83" t="s">
        <v>100</v>
      </c>
      <c r="C41" s="84">
        <v>2.6413100898045432E-4</v>
      </c>
      <c r="D41" s="85">
        <v>1.6251034483321606E-2</v>
      </c>
      <c r="E41" s="86">
        <v>7572</v>
      </c>
      <c r="F41" s="87">
        <v>0</v>
      </c>
      <c r="G41" s="5"/>
      <c r="H41" s="83" t="s">
        <v>100</v>
      </c>
      <c r="I41" s="104">
        <v>1.0645213296706313E-2</v>
      </c>
      <c r="J41" s="98"/>
      <c r="K41" s="9">
        <f t="shared" si="2"/>
        <v>0.65487532973360618</v>
      </c>
      <c r="L41" s="9">
        <f t="shared" si="3"/>
        <v>-1.730185811713623E-4</v>
      </c>
    </row>
    <row r="42" spans="2:12" x14ac:dyDescent="0.2">
      <c r="B42" s="83" t="s">
        <v>101</v>
      </c>
      <c r="C42" s="84">
        <v>3.0507131537242473E-2</v>
      </c>
      <c r="D42" s="85">
        <v>0.17198939794898221</v>
      </c>
      <c r="E42" s="86">
        <v>7572</v>
      </c>
      <c r="F42" s="87">
        <v>0</v>
      </c>
      <c r="G42" s="5"/>
      <c r="H42" s="83" t="s">
        <v>101</v>
      </c>
      <c r="I42" s="104">
        <v>2.3174067163100709E-3</v>
      </c>
      <c r="J42" s="98"/>
      <c r="K42" s="9">
        <f t="shared" si="2"/>
        <v>1.3063068489005113E-2</v>
      </c>
      <c r="L42" s="9">
        <f t="shared" si="3"/>
        <v>-4.1105691608230233E-4</v>
      </c>
    </row>
    <row r="43" spans="2:12" x14ac:dyDescent="0.2">
      <c r="B43" s="83" t="s">
        <v>102</v>
      </c>
      <c r="C43" s="84">
        <v>0.76148969889064977</v>
      </c>
      <c r="D43" s="85">
        <v>0.426200805599322</v>
      </c>
      <c r="E43" s="86">
        <v>7572</v>
      </c>
      <c r="F43" s="87">
        <v>0</v>
      </c>
      <c r="G43" s="5"/>
      <c r="H43" s="83" t="s">
        <v>102</v>
      </c>
      <c r="I43" s="104">
        <v>-5.6393168804349518E-2</v>
      </c>
      <c r="J43" s="98"/>
      <c r="K43" s="9">
        <f t="shared" si="2"/>
        <v>-3.1558719494023446E-2</v>
      </c>
      <c r="L43" s="9">
        <f t="shared" si="3"/>
        <v>0.1007572406437094</v>
      </c>
    </row>
    <row r="44" spans="2:12" x14ac:dyDescent="0.2">
      <c r="B44" s="83" t="s">
        <v>103</v>
      </c>
      <c r="C44" s="84">
        <v>1.8489170628631802E-3</v>
      </c>
      <c r="D44" s="85">
        <v>4.2962103387165551E-2</v>
      </c>
      <c r="E44" s="86">
        <v>7572</v>
      </c>
      <c r="F44" s="87">
        <v>0</v>
      </c>
      <c r="G44" s="5"/>
      <c r="H44" s="83" t="s">
        <v>103</v>
      </c>
      <c r="I44" s="104">
        <v>-2.5799723857601463E-3</v>
      </c>
      <c r="J44" s="98"/>
      <c r="K44" s="9">
        <f t="shared" si="2"/>
        <v>-5.9941251190315591E-2</v>
      </c>
      <c r="L44" s="9">
        <f t="shared" si="3"/>
        <v>1.1103169048219348E-4</v>
      </c>
    </row>
    <row r="45" spans="2:12" x14ac:dyDescent="0.2">
      <c r="B45" s="83" t="s">
        <v>104</v>
      </c>
      <c r="C45" s="84">
        <v>0.19994717379820393</v>
      </c>
      <c r="D45" s="85">
        <v>0.39998678799826465</v>
      </c>
      <c r="E45" s="86">
        <v>7572</v>
      </c>
      <c r="F45" s="87">
        <v>0</v>
      </c>
      <c r="G45" s="5"/>
      <c r="H45" s="83" t="s">
        <v>104</v>
      </c>
      <c r="I45" s="104">
        <v>4.7023374486705495E-2</v>
      </c>
      <c r="J45" s="98"/>
      <c r="K45" s="9">
        <f t="shared" si="2"/>
        <v>9.4056065811347206E-2</v>
      </c>
      <c r="L45" s="9">
        <f t="shared" si="3"/>
        <v>-2.3506253489333061E-2</v>
      </c>
    </row>
    <row r="46" spans="2:12" x14ac:dyDescent="0.2">
      <c r="B46" s="83" t="s">
        <v>105</v>
      </c>
      <c r="C46" s="84">
        <v>0.78011093502377182</v>
      </c>
      <c r="D46" s="85">
        <v>0.41419864957154923</v>
      </c>
      <c r="E46" s="86">
        <v>7572</v>
      </c>
      <c r="F46" s="87">
        <v>0</v>
      </c>
      <c r="G46" s="5"/>
      <c r="H46" s="83" t="s">
        <v>105</v>
      </c>
      <c r="I46" s="104">
        <v>-5.6743302298295981E-2</v>
      </c>
      <c r="J46" s="98"/>
      <c r="K46" s="9">
        <f t="shared" si="2"/>
        <v>-3.0123786494577715E-2</v>
      </c>
      <c r="L46" s="9">
        <f t="shared" si="3"/>
        <v>0.10687159568977213</v>
      </c>
    </row>
    <row r="47" spans="2:12" x14ac:dyDescent="0.2">
      <c r="B47" s="83" t="s">
        <v>106</v>
      </c>
      <c r="C47" s="84">
        <v>5.1505546751188592E-3</v>
      </c>
      <c r="D47" s="85">
        <v>7.1587032751601901E-2</v>
      </c>
      <c r="E47" s="86">
        <v>7572</v>
      </c>
      <c r="F47" s="87">
        <v>0</v>
      </c>
      <c r="G47" s="5"/>
      <c r="H47" s="83" t="s">
        <v>106</v>
      </c>
      <c r="I47" s="104">
        <v>-4.6625221037280605E-3</v>
      </c>
      <c r="J47" s="98"/>
      <c r="K47" s="9">
        <f t="shared" si="2"/>
        <v>-6.4795359584240667E-2</v>
      </c>
      <c r="L47" s="9">
        <f t="shared" si="3"/>
        <v>3.3545984651339256E-4</v>
      </c>
    </row>
    <row r="48" spans="2:12" ht="24" x14ac:dyDescent="0.2">
      <c r="B48" s="83" t="s">
        <v>107</v>
      </c>
      <c r="C48" s="84">
        <v>2.7733755942947703E-3</v>
      </c>
      <c r="D48" s="85">
        <v>5.2593243689676598E-2</v>
      </c>
      <c r="E48" s="86">
        <v>7572</v>
      </c>
      <c r="F48" s="87">
        <v>0</v>
      </c>
      <c r="G48" s="5"/>
      <c r="H48" s="83" t="s">
        <v>107</v>
      </c>
      <c r="I48" s="104">
        <v>2.7297970654642512E-3</v>
      </c>
      <c r="J48" s="98"/>
      <c r="K48" s="9">
        <f t="shared" si="2"/>
        <v>5.1760000371299679E-2</v>
      </c>
      <c r="L48" s="9">
        <f t="shared" si="3"/>
        <v>-1.4394914684111949E-4</v>
      </c>
    </row>
    <row r="49" spans="2:12" x14ac:dyDescent="0.2">
      <c r="B49" s="83" t="s">
        <v>108</v>
      </c>
      <c r="C49" s="84">
        <v>6.6032752245113557E-4</v>
      </c>
      <c r="D49" s="85">
        <v>2.5690049638481684E-2</v>
      </c>
      <c r="E49" s="86">
        <v>7572</v>
      </c>
      <c r="F49" s="87">
        <v>0</v>
      </c>
      <c r="G49" s="5"/>
      <c r="H49" s="83" t="s">
        <v>108</v>
      </c>
      <c r="I49" s="104">
        <v>-3.2081216110720814E-3</v>
      </c>
      <c r="J49" s="98"/>
      <c r="K49" s="9">
        <f t="shared" si="2"/>
        <v>-0.12479552376086413</v>
      </c>
      <c r="L49" s="9">
        <f t="shared" si="3"/>
        <v>8.2460369869739728E-5</v>
      </c>
    </row>
    <row r="50" spans="2:12" x14ac:dyDescent="0.2">
      <c r="B50" s="83" t="s">
        <v>109</v>
      </c>
      <c r="C50" s="84">
        <v>6.6032752245113579E-4</v>
      </c>
      <c r="D50" s="85">
        <v>2.5690049638481885E-2</v>
      </c>
      <c r="E50" s="86">
        <v>7572</v>
      </c>
      <c r="F50" s="87">
        <v>0</v>
      </c>
      <c r="G50" s="5"/>
      <c r="H50" s="83" t="s">
        <v>109</v>
      </c>
      <c r="I50" s="104">
        <v>1.8845171331442628E-2</v>
      </c>
      <c r="J50" s="98"/>
      <c r="K50" s="9">
        <f t="shared" si="2"/>
        <v>0.73307477452036807</v>
      </c>
      <c r="L50" s="9">
        <f t="shared" si="3"/>
        <v>-4.8438930522027755E-4</v>
      </c>
    </row>
    <row r="51" spans="2:12" x14ac:dyDescent="0.2">
      <c r="B51" s="83" t="s">
        <v>110</v>
      </c>
      <c r="C51" s="84">
        <v>9.2445853143159E-4</v>
      </c>
      <c r="D51" s="85">
        <v>3.0392859361736534E-2</v>
      </c>
      <c r="E51" s="86">
        <v>7572</v>
      </c>
      <c r="F51" s="87">
        <v>0</v>
      </c>
      <c r="G51" s="5"/>
      <c r="H51" s="83" t="s">
        <v>110</v>
      </c>
      <c r="I51" s="104">
        <v>2.4493673544514986E-2</v>
      </c>
      <c r="J51" s="98"/>
      <c r="K51" s="9">
        <f t="shared" si="2"/>
        <v>0.80515722024656766</v>
      </c>
      <c r="L51" s="9">
        <f t="shared" si="3"/>
        <v>-7.4502320445815899E-4</v>
      </c>
    </row>
    <row r="52" spans="2:12" x14ac:dyDescent="0.2">
      <c r="B52" s="83" t="s">
        <v>111</v>
      </c>
      <c r="C52" s="84">
        <v>6.6032752245113579E-4</v>
      </c>
      <c r="D52" s="85">
        <v>2.5690049638482221E-2</v>
      </c>
      <c r="E52" s="86">
        <v>7572</v>
      </c>
      <c r="F52" s="87">
        <v>0</v>
      </c>
      <c r="G52" s="5"/>
      <c r="H52" s="83" t="s">
        <v>111</v>
      </c>
      <c r="I52" s="104">
        <v>4.4056485725505381E-3</v>
      </c>
      <c r="J52" s="98"/>
      <c r="K52" s="9">
        <f t="shared" si="2"/>
        <v>0.17137917067115294</v>
      </c>
      <c r="L52" s="9">
        <f t="shared" si="3"/>
        <v>-1.1324115942325423E-4</v>
      </c>
    </row>
    <row r="53" spans="2:12" x14ac:dyDescent="0.2">
      <c r="B53" s="83" t="s">
        <v>112</v>
      </c>
      <c r="C53" s="84">
        <v>0.26571579503433701</v>
      </c>
      <c r="D53" s="85">
        <v>0.44174277824088465</v>
      </c>
      <c r="E53" s="86">
        <v>7572</v>
      </c>
      <c r="F53" s="87">
        <v>0</v>
      </c>
      <c r="G53" s="5"/>
      <c r="H53" s="83" t="s">
        <v>112</v>
      </c>
      <c r="I53" s="104">
        <v>3.276810638702337E-2</v>
      </c>
      <c r="J53" s="98"/>
      <c r="K53" s="9">
        <f t="shared" si="2"/>
        <v>5.4468582468834556E-2</v>
      </c>
      <c r="L53" s="9">
        <f t="shared" si="3"/>
        <v>-1.9710573368218545E-2</v>
      </c>
    </row>
    <row r="54" spans="2:12" x14ac:dyDescent="0.2">
      <c r="B54" s="83" t="s">
        <v>113</v>
      </c>
      <c r="C54" s="84">
        <v>7.6597992604331725E-3</v>
      </c>
      <c r="D54" s="85">
        <v>8.7190198502760399E-2</v>
      </c>
      <c r="E54" s="86">
        <v>7572</v>
      </c>
      <c r="F54" s="87">
        <v>0</v>
      </c>
      <c r="G54" s="5"/>
      <c r="H54" s="83" t="s">
        <v>113</v>
      </c>
      <c r="I54" s="104">
        <v>4.2319537934427763E-4</v>
      </c>
      <c r="J54" s="98"/>
      <c r="K54" s="9">
        <f t="shared" si="2"/>
        <v>4.8165251932218286E-3</v>
      </c>
      <c r="L54" s="9">
        <f t="shared" si="3"/>
        <v>-3.7178395156623103E-5</v>
      </c>
    </row>
    <row r="55" spans="2:12" x14ac:dyDescent="0.2">
      <c r="B55" s="83" t="s">
        <v>114</v>
      </c>
      <c r="C55" s="84">
        <v>2.6413100898045432E-4</v>
      </c>
      <c r="D55" s="85">
        <v>1.6251034483321561E-2</v>
      </c>
      <c r="E55" s="86">
        <v>7572</v>
      </c>
      <c r="F55" s="87">
        <v>0</v>
      </c>
      <c r="G55" s="5"/>
      <c r="H55" s="83" t="s">
        <v>114</v>
      </c>
      <c r="I55" s="104">
        <v>1.3291975660939398E-2</v>
      </c>
      <c r="J55" s="98"/>
      <c r="K55" s="9">
        <f t="shared" si="2"/>
        <v>0.81769962716125444</v>
      </c>
      <c r="L55" s="9">
        <f t="shared" si="3"/>
        <v>-2.1603688960667228E-4</v>
      </c>
    </row>
    <row r="56" spans="2:12" x14ac:dyDescent="0.2">
      <c r="B56" s="83" t="s">
        <v>115</v>
      </c>
      <c r="C56" s="84">
        <v>5.4410987849973592E-2</v>
      </c>
      <c r="D56" s="85">
        <v>0.22684185675473023</v>
      </c>
      <c r="E56" s="86">
        <v>7572</v>
      </c>
      <c r="F56" s="87">
        <v>0</v>
      </c>
      <c r="G56" s="5"/>
      <c r="H56" s="83" t="s">
        <v>115</v>
      </c>
      <c r="I56" s="104">
        <v>-7.4582304749623695E-3</v>
      </c>
      <c r="J56" s="98"/>
      <c r="K56" s="9">
        <f t="shared" si="2"/>
        <v>-3.1089592053693278E-2</v>
      </c>
      <c r="L56" s="9">
        <f t="shared" si="3"/>
        <v>1.788954179625926E-3</v>
      </c>
    </row>
    <row r="57" spans="2:12" x14ac:dyDescent="0.2">
      <c r="B57" s="83" t="s">
        <v>116</v>
      </c>
      <c r="C57" s="84">
        <v>0.66957210776545162</v>
      </c>
      <c r="D57" s="85">
        <v>0.47039825998774182</v>
      </c>
      <c r="E57" s="86">
        <v>7572</v>
      </c>
      <c r="F57" s="87">
        <v>0</v>
      </c>
      <c r="G57" s="5"/>
      <c r="H57" s="83" t="s">
        <v>116</v>
      </c>
      <c r="I57" s="104">
        <v>-3.052493508269033E-2</v>
      </c>
      <c r="J57" s="98"/>
      <c r="K57" s="9">
        <f t="shared" si="2"/>
        <v>-2.1442022256274132E-2</v>
      </c>
      <c r="L57" s="9">
        <f t="shared" si="3"/>
        <v>4.3449661406598651E-2</v>
      </c>
    </row>
    <row r="58" spans="2:12" x14ac:dyDescent="0.2">
      <c r="B58" s="83" t="s">
        <v>117</v>
      </c>
      <c r="C58" s="84">
        <v>1.3206550449022716E-4</v>
      </c>
      <c r="D58" s="85">
        <v>1.1491975656527757E-2</v>
      </c>
      <c r="E58" s="86">
        <v>7572</v>
      </c>
      <c r="F58" s="87">
        <v>0</v>
      </c>
      <c r="G58" s="5"/>
      <c r="H58" s="83" t="s">
        <v>117</v>
      </c>
      <c r="I58" s="104">
        <v>-1.6545015575084952E-3</v>
      </c>
      <c r="J58" s="98"/>
      <c r="K58" s="9">
        <f t="shared" si="2"/>
        <v>-0.14395114507451509</v>
      </c>
      <c r="L58" s="9">
        <f t="shared" si="3"/>
        <v>1.9013491622574968E-5</v>
      </c>
    </row>
    <row r="59" spans="2:12" x14ac:dyDescent="0.2">
      <c r="B59" s="83" t="s">
        <v>118</v>
      </c>
      <c r="C59" s="84">
        <v>2.3771790808240888E-3</v>
      </c>
      <c r="D59" s="85">
        <v>4.8701553762327515E-2</v>
      </c>
      <c r="E59" s="86">
        <v>7572</v>
      </c>
      <c r="F59" s="87">
        <v>0</v>
      </c>
      <c r="G59" s="5"/>
      <c r="H59" s="83" t="s">
        <v>118</v>
      </c>
      <c r="I59" s="104">
        <v>3.2386243628040261E-2</v>
      </c>
      <c r="J59" s="98"/>
      <c r="K59" s="9">
        <f t="shared" si="2"/>
        <v>0.66341324313504002</v>
      </c>
      <c r="L59" s="9">
        <f t="shared" si="3"/>
        <v>-1.5808099518706278E-3</v>
      </c>
    </row>
    <row r="60" spans="2:12" x14ac:dyDescent="0.2">
      <c r="B60" s="83" t="s">
        <v>119</v>
      </c>
      <c r="C60" s="84">
        <v>7.9239302694136295E-4</v>
      </c>
      <c r="D60" s="85">
        <v>2.8140179795199491E-2</v>
      </c>
      <c r="E60" s="86">
        <v>7572</v>
      </c>
      <c r="F60" s="87">
        <v>0</v>
      </c>
      <c r="G60" s="5"/>
      <c r="H60" s="83" t="s">
        <v>119</v>
      </c>
      <c r="I60" s="104">
        <v>7.4427045420033264E-3</v>
      </c>
      <c r="J60" s="98"/>
      <c r="K60" s="9">
        <f t="shared" si="2"/>
        <v>0.264277166988511</v>
      </c>
      <c r="L60" s="9">
        <f t="shared" si="3"/>
        <v>-2.0957745201309356E-4</v>
      </c>
    </row>
    <row r="61" spans="2:12" x14ac:dyDescent="0.2">
      <c r="B61" s="83" t="s">
        <v>120</v>
      </c>
      <c r="C61" s="84">
        <v>5.2826201796090863E-4</v>
      </c>
      <c r="D61" s="85">
        <v>2.2979397179796131E-2</v>
      </c>
      <c r="E61" s="86">
        <v>7572</v>
      </c>
      <c r="F61" s="87">
        <v>0</v>
      </c>
      <c r="G61" s="5"/>
      <c r="H61" s="83" t="s">
        <v>120</v>
      </c>
      <c r="I61" s="104">
        <v>1.8206108516969771E-3</v>
      </c>
      <c r="J61" s="98"/>
      <c r="K61" s="9">
        <f t="shared" si="2"/>
        <v>7.9186110840818932E-2</v>
      </c>
      <c r="L61" s="9">
        <f t="shared" si="3"/>
        <v>-4.1853124123054398E-5</v>
      </c>
    </row>
    <row r="62" spans="2:12" ht="24" x14ac:dyDescent="0.2">
      <c r="B62" s="83" t="s">
        <v>121</v>
      </c>
      <c r="C62" s="84">
        <v>3.9619651347068147E-4</v>
      </c>
      <c r="D62" s="85">
        <v>1.9902056473229464E-2</v>
      </c>
      <c r="E62" s="86">
        <v>7572</v>
      </c>
      <c r="F62" s="87">
        <v>0</v>
      </c>
      <c r="G62" s="5"/>
      <c r="H62" s="83" t="s">
        <v>121</v>
      </c>
      <c r="I62" s="104">
        <v>5.7935952135657965E-3</v>
      </c>
      <c r="J62" s="98"/>
      <c r="K62" s="9">
        <f t="shared" si="2"/>
        <v>0.29099002000781576</v>
      </c>
      <c r="L62" s="9">
        <f t="shared" si="3"/>
        <v>-1.1533492667769155E-4</v>
      </c>
    </row>
    <row r="63" spans="2:12" x14ac:dyDescent="0.2">
      <c r="B63" s="83" t="s">
        <v>122</v>
      </c>
      <c r="C63" s="84">
        <v>0.26307448494453251</v>
      </c>
      <c r="D63" s="85">
        <v>0.44033158727053945</v>
      </c>
      <c r="E63" s="86">
        <v>7572</v>
      </c>
      <c r="F63" s="87">
        <v>0</v>
      </c>
      <c r="G63" s="5"/>
      <c r="H63" s="83" t="s">
        <v>122</v>
      </c>
      <c r="I63" s="104">
        <v>3.2599939956088918E-2</v>
      </c>
      <c r="J63" s="98"/>
      <c r="K63" s="9">
        <f t="shared" si="2"/>
        <v>5.4558265265121614E-2</v>
      </c>
      <c r="L63" s="9">
        <f t="shared" si="3"/>
        <v>-1.9476714051634817E-2</v>
      </c>
    </row>
    <row r="64" spans="2:12" x14ac:dyDescent="0.2">
      <c r="B64" s="83" t="s">
        <v>123</v>
      </c>
      <c r="C64" s="84">
        <v>6.2202852614896983E-2</v>
      </c>
      <c r="D64" s="85">
        <v>0.24153956740657007</v>
      </c>
      <c r="E64" s="86">
        <v>7572</v>
      </c>
      <c r="F64" s="87">
        <v>0</v>
      </c>
      <c r="G64" s="5"/>
      <c r="H64" s="83" t="s">
        <v>123</v>
      </c>
      <c r="I64" s="104">
        <v>-7.8476239981798354E-3</v>
      </c>
      <c r="J64" s="98"/>
      <c r="K64" s="9">
        <f t="shared" si="2"/>
        <v>-3.0469042725642239E-2</v>
      </c>
      <c r="L64" s="9">
        <f t="shared" si="3"/>
        <v>2.0209715707333463E-3</v>
      </c>
    </row>
    <row r="65" spans="2:12" ht="24" x14ac:dyDescent="0.2">
      <c r="B65" s="83" t="s">
        <v>124</v>
      </c>
      <c r="C65" s="84">
        <v>9.244585314315901E-4</v>
      </c>
      <c r="D65" s="85">
        <v>3.0392859361736142E-2</v>
      </c>
      <c r="E65" s="86">
        <v>7572</v>
      </c>
      <c r="F65" s="87">
        <v>0</v>
      </c>
      <c r="G65" s="5"/>
      <c r="H65" s="83" t="s">
        <v>124</v>
      </c>
      <c r="I65" s="104">
        <v>-1.1085836614654055E-3</v>
      </c>
      <c r="J65" s="98"/>
      <c r="K65" s="9">
        <f t="shared" si="2"/>
        <v>-3.6441415684506047E-2</v>
      </c>
      <c r="L65" s="9">
        <f t="shared" si="3"/>
        <v>3.3719750137679099E-5</v>
      </c>
    </row>
    <row r="66" spans="2:12" x14ac:dyDescent="0.2">
      <c r="B66" s="83" t="s">
        <v>125</v>
      </c>
      <c r="C66" s="84">
        <v>1.3206550449022716E-4</v>
      </c>
      <c r="D66" s="85">
        <v>1.1491975656527801E-2</v>
      </c>
      <c r="E66" s="86">
        <v>7572</v>
      </c>
      <c r="F66" s="87">
        <v>0</v>
      </c>
      <c r="G66" s="5"/>
      <c r="H66" s="83" t="s">
        <v>125</v>
      </c>
      <c r="I66" s="104">
        <v>-9.173924609635597E-4</v>
      </c>
      <c r="J66" s="98"/>
      <c r="K66" s="9">
        <f t="shared" si="0"/>
        <v>-7.9818416996415079E-2</v>
      </c>
      <c r="L66" s="9">
        <f t="shared" si="1"/>
        <v>1.0542651828875325E-5</v>
      </c>
    </row>
    <row r="67" spans="2:12" x14ac:dyDescent="0.2">
      <c r="B67" s="83" t="s">
        <v>126</v>
      </c>
      <c r="C67" s="84">
        <v>4.3581616481774964E-2</v>
      </c>
      <c r="D67" s="85">
        <v>0.20417581811342289</v>
      </c>
      <c r="E67" s="86">
        <v>7572</v>
      </c>
      <c r="F67" s="87">
        <v>0</v>
      </c>
      <c r="G67" s="5"/>
      <c r="H67" s="83" t="s">
        <v>126</v>
      </c>
      <c r="I67" s="104">
        <v>7.7064713524570339E-2</v>
      </c>
      <c r="J67" s="98"/>
      <c r="K67" s="9">
        <f t="shared" si="0"/>
        <v>0.36099333122064309</v>
      </c>
      <c r="L67" s="9">
        <f t="shared" si="1"/>
        <v>-1.644957184518258E-2</v>
      </c>
    </row>
    <row r="68" spans="2:12" x14ac:dyDescent="0.2">
      <c r="B68" s="83" t="s">
        <v>127</v>
      </c>
      <c r="C68" s="84">
        <v>0.35287902799788695</v>
      </c>
      <c r="D68" s="85">
        <v>0.47789704064180505</v>
      </c>
      <c r="E68" s="86">
        <v>7572</v>
      </c>
      <c r="F68" s="87">
        <v>0</v>
      </c>
      <c r="G68" s="5"/>
      <c r="H68" s="83" t="s">
        <v>127</v>
      </c>
      <c r="I68" s="104">
        <v>1.5803664043866104E-2</v>
      </c>
      <c r="J68" s="98"/>
      <c r="K68" s="9">
        <f t="shared" si="0"/>
        <v>2.1399760968444169E-2</v>
      </c>
      <c r="L68" s="9">
        <f t="shared" si="1"/>
        <v>-1.1669420675037312E-2</v>
      </c>
    </row>
    <row r="69" spans="2:12" x14ac:dyDescent="0.2">
      <c r="B69" s="83" t="s">
        <v>128</v>
      </c>
      <c r="C69" s="84">
        <v>0.27218700475435814</v>
      </c>
      <c r="D69" s="85">
        <v>0.44511504691810633</v>
      </c>
      <c r="E69" s="86">
        <v>7572</v>
      </c>
      <c r="F69" s="87">
        <v>0</v>
      </c>
      <c r="G69" s="5"/>
      <c r="H69" s="83" t="s">
        <v>128</v>
      </c>
      <c r="I69" s="104">
        <v>-1.9141470576542391E-2</v>
      </c>
      <c r="J69" s="98"/>
      <c r="K69" s="9">
        <f t="shared" si="0"/>
        <v>-3.129844998540969E-2</v>
      </c>
      <c r="L69" s="9">
        <f t="shared" si="1"/>
        <v>1.1704972857907708E-2</v>
      </c>
    </row>
    <row r="70" spans="2:12" x14ac:dyDescent="0.2">
      <c r="B70" s="83" t="s">
        <v>129</v>
      </c>
      <c r="C70" s="84">
        <v>0.26531959852086634</v>
      </c>
      <c r="D70" s="85">
        <v>0.44153239455860754</v>
      </c>
      <c r="E70" s="86">
        <v>7572</v>
      </c>
      <c r="F70" s="87">
        <v>0</v>
      </c>
      <c r="G70" s="5"/>
      <c r="H70" s="83" t="s">
        <v>129</v>
      </c>
      <c r="I70" s="104">
        <v>-2.1896464457293721E-2</v>
      </c>
      <c r="J70" s="98"/>
      <c r="K70" s="9">
        <f t="shared" si="0"/>
        <v>-3.6434253741540155E-2</v>
      </c>
      <c r="L70" s="9">
        <f t="shared" si="1"/>
        <v>1.3157723488541105E-2</v>
      </c>
    </row>
    <row r="71" spans="2:12" ht="24" x14ac:dyDescent="0.2">
      <c r="B71" s="83" t="s">
        <v>130</v>
      </c>
      <c r="C71" s="84">
        <v>1.7168515583729528E-3</v>
      </c>
      <c r="D71" s="85">
        <v>4.1402057395615123E-2</v>
      </c>
      <c r="E71" s="86">
        <v>7572</v>
      </c>
      <c r="F71" s="87">
        <v>0</v>
      </c>
      <c r="G71" s="5"/>
      <c r="H71" s="83" t="s">
        <v>130</v>
      </c>
      <c r="I71" s="104">
        <v>-9.7455444274280095E-4</v>
      </c>
      <c r="J71" s="98"/>
      <c r="K71" s="9">
        <f t="shared" si="0"/>
        <v>-2.3498379999156667E-2</v>
      </c>
      <c r="L71" s="9">
        <f t="shared" si="1"/>
        <v>4.0412612778017813E-5</v>
      </c>
    </row>
    <row r="72" spans="2:12" x14ac:dyDescent="0.2">
      <c r="B72" s="83" t="s">
        <v>131</v>
      </c>
      <c r="C72" s="84">
        <v>4.886423666138404E-3</v>
      </c>
      <c r="D72" s="85">
        <v>6.9736567089114007E-2</v>
      </c>
      <c r="E72" s="86">
        <v>7572</v>
      </c>
      <c r="F72" s="87">
        <v>0</v>
      </c>
      <c r="G72" s="5"/>
      <c r="H72" s="83" t="s">
        <v>131</v>
      </c>
      <c r="I72" s="104">
        <v>1.9336766115465149E-3</v>
      </c>
      <c r="J72" s="98"/>
      <c r="K72" s="9">
        <f t="shared" ref="K72:K103" si="4">((1-C72)/D72)*I72</f>
        <v>2.7592810037957414E-2</v>
      </c>
      <c r="L72" s="9">
        <f t="shared" ref="L72:L103" si="5">((0-C72)/D72)*I72</f>
        <v>-1.3549223243588908E-4</v>
      </c>
    </row>
    <row r="73" spans="2:12" x14ac:dyDescent="0.2">
      <c r="B73" s="83" t="s">
        <v>132</v>
      </c>
      <c r="C73" s="84">
        <v>6.735340729001585E-3</v>
      </c>
      <c r="D73" s="85">
        <v>8.1797674453540747E-2</v>
      </c>
      <c r="E73" s="86">
        <v>7572</v>
      </c>
      <c r="F73" s="87">
        <v>0</v>
      </c>
      <c r="G73" s="5"/>
      <c r="H73" s="83" t="s">
        <v>132</v>
      </c>
      <c r="I73" s="104">
        <v>-4.9606117421232328E-3</v>
      </c>
      <c r="J73" s="98"/>
      <c r="K73" s="9">
        <f t="shared" si="4"/>
        <v>-6.0236435384410425E-2</v>
      </c>
      <c r="L73" s="9">
        <f t="shared" si="5"/>
        <v>4.0846406124251191E-4</v>
      </c>
    </row>
    <row r="74" spans="2:12" x14ac:dyDescent="0.2">
      <c r="B74" s="83" t="s">
        <v>133</v>
      </c>
      <c r="C74" s="84">
        <v>2.496038034865293E-2</v>
      </c>
      <c r="D74" s="85">
        <v>0.1560146605666583</v>
      </c>
      <c r="E74" s="86">
        <v>7572</v>
      </c>
      <c r="F74" s="87">
        <v>0</v>
      </c>
      <c r="G74" s="5"/>
      <c r="H74" s="83" t="s">
        <v>133</v>
      </c>
      <c r="I74" s="104">
        <v>-1.8341127385688442E-2</v>
      </c>
      <c r="J74" s="98"/>
      <c r="K74" s="9">
        <f t="shared" si="4"/>
        <v>-0.114625931980782</v>
      </c>
      <c r="L74" s="9">
        <f t="shared" si="5"/>
        <v>2.9343493355502904E-3</v>
      </c>
    </row>
    <row r="75" spans="2:12" x14ac:dyDescent="0.2">
      <c r="B75" s="83" t="s">
        <v>134</v>
      </c>
      <c r="C75" s="84">
        <v>8.5842577918647661E-3</v>
      </c>
      <c r="D75" s="85">
        <v>9.2258833782895219E-2</v>
      </c>
      <c r="E75" s="86">
        <v>7572</v>
      </c>
      <c r="F75" s="87">
        <v>0</v>
      </c>
      <c r="G75" s="5"/>
      <c r="H75" s="83" t="s">
        <v>134</v>
      </c>
      <c r="I75" s="104">
        <v>-2.9416980208108296E-3</v>
      </c>
      <c r="J75" s="98"/>
      <c r="K75" s="9">
        <f t="shared" si="4"/>
        <v>-3.1611560726178177E-2</v>
      </c>
      <c r="L75" s="9">
        <f t="shared" si="5"/>
        <v>2.7371139565759718E-4</v>
      </c>
    </row>
    <row r="76" spans="2:12" x14ac:dyDescent="0.2">
      <c r="B76" s="83" t="s">
        <v>135</v>
      </c>
      <c r="C76" s="84">
        <v>1.7432646592709981E-2</v>
      </c>
      <c r="D76" s="85">
        <v>0.13088549133194538</v>
      </c>
      <c r="E76" s="86">
        <v>7572</v>
      </c>
      <c r="F76" s="87">
        <v>0</v>
      </c>
      <c r="G76" s="5"/>
      <c r="H76" s="83" t="s">
        <v>135</v>
      </c>
      <c r="I76" s="104">
        <v>-1.1932148878579837E-2</v>
      </c>
      <c r="J76" s="98"/>
      <c r="K76" s="9">
        <f t="shared" si="4"/>
        <v>-8.9575550542525487E-2</v>
      </c>
      <c r="L76" s="9">
        <f t="shared" si="5"/>
        <v>1.5892436386577098E-3</v>
      </c>
    </row>
    <row r="77" spans="2:12" x14ac:dyDescent="0.2">
      <c r="B77" s="83" t="s">
        <v>136</v>
      </c>
      <c r="C77" s="84">
        <v>1.7168515583729531E-3</v>
      </c>
      <c r="D77" s="85">
        <v>4.1402057395615088E-2</v>
      </c>
      <c r="E77" s="86">
        <v>7572</v>
      </c>
      <c r="F77" s="87">
        <v>0</v>
      </c>
      <c r="G77" s="5"/>
      <c r="H77" s="83" t="s">
        <v>136</v>
      </c>
      <c r="I77" s="104">
        <v>-2.2517140905654121E-3</v>
      </c>
      <c r="J77" s="98"/>
      <c r="K77" s="9">
        <f t="shared" si="4"/>
        <v>-5.4293152879839372E-2</v>
      </c>
      <c r="L77" s="9">
        <f t="shared" si="5"/>
        <v>9.3373592728920757E-5</v>
      </c>
    </row>
    <row r="78" spans="2:12" x14ac:dyDescent="0.2">
      <c r="B78" s="83" t="s">
        <v>137</v>
      </c>
      <c r="C78" s="84">
        <v>5.3354463814051768E-2</v>
      </c>
      <c r="D78" s="85">
        <v>0.22475416841444401</v>
      </c>
      <c r="E78" s="86">
        <v>7572</v>
      </c>
      <c r="F78" s="87">
        <v>0</v>
      </c>
      <c r="G78" s="5"/>
      <c r="H78" s="83" t="s">
        <v>137</v>
      </c>
      <c r="I78" s="104">
        <v>7.5472097529888385E-2</v>
      </c>
      <c r="J78" s="98"/>
      <c r="K78" s="9">
        <f t="shared" si="4"/>
        <v>0.31788208751490227</v>
      </c>
      <c r="L78" s="9">
        <f t="shared" si="5"/>
        <v>-1.7916345334266254E-2</v>
      </c>
    </row>
    <row r="79" spans="2:12" x14ac:dyDescent="0.2">
      <c r="B79" s="83" t="s">
        <v>138</v>
      </c>
      <c r="C79" s="84">
        <v>0.35644479661912309</v>
      </c>
      <c r="D79" s="85">
        <v>0.47898037782477121</v>
      </c>
      <c r="E79" s="86">
        <v>7572</v>
      </c>
      <c r="F79" s="87">
        <v>0</v>
      </c>
      <c r="G79" s="5"/>
      <c r="H79" s="83" t="s">
        <v>138</v>
      </c>
      <c r="I79" s="104">
        <v>4.5994178709225335E-2</v>
      </c>
      <c r="J79" s="98"/>
      <c r="K79" s="9">
        <f t="shared" si="4"/>
        <v>6.1797506544997986E-2</v>
      </c>
      <c r="L79" s="9">
        <f t="shared" si="5"/>
        <v>-3.4227677029540243E-2</v>
      </c>
    </row>
    <row r="80" spans="2:12" x14ac:dyDescent="0.2">
      <c r="B80" s="83" t="s">
        <v>139</v>
      </c>
      <c r="C80" s="84">
        <v>0.16006339144215531</v>
      </c>
      <c r="D80" s="85">
        <v>0.36668905056393031</v>
      </c>
      <c r="E80" s="86">
        <v>7572</v>
      </c>
      <c r="F80" s="87">
        <v>0</v>
      </c>
      <c r="G80" s="5"/>
      <c r="H80" s="83" t="s">
        <v>139</v>
      </c>
      <c r="I80" s="104">
        <v>7.4942338435437017E-2</v>
      </c>
      <c r="J80" s="98"/>
      <c r="K80" s="9">
        <f t="shared" si="4"/>
        <v>0.17166264846482165</v>
      </c>
      <c r="L80" s="9">
        <f t="shared" si="5"/>
        <v>-3.2713070745182996E-2</v>
      </c>
    </row>
    <row r="81" spans="2:12" x14ac:dyDescent="0.2">
      <c r="B81" s="83" t="s">
        <v>140</v>
      </c>
      <c r="C81" s="84">
        <v>1.8357105124141574E-2</v>
      </c>
      <c r="D81" s="85">
        <v>0.13424791233541811</v>
      </c>
      <c r="E81" s="86">
        <v>7572</v>
      </c>
      <c r="F81" s="87">
        <v>0</v>
      </c>
      <c r="G81" s="5"/>
      <c r="H81" s="83" t="s">
        <v>140</v>
      </c>
      <c r="I81" s="104">
        <v>7.4517342100395394E-3</v>
      </c>
      <c r="J81" s="98"/>
      <c r="K81" s="9">
        <f t="shared" si="4"/>
        <v>5.4488310578061847E-2</v>
      </c>
      <c r="L81" s="9">
        <f t="shared" si="5"/>
        <v>-1.018952666534454E-3</v>
      </c>
    </row>
    <row r="82" spans="2:12" x14ac:dyDescent="0.2">
      <c r="B82" s="83" t="s">
        <v>141</v>
      </c>
      <c r="C82" s="84">
        <v>2.0734284204965665E-2</v>
      </c>
      <c r="D82" s="85">
        <v>0.14250282637550316</v>
      </c>
      <c r="E82" s="86">
        <v>7572</v>
      </c>
      <c r="F82" s="87">
        <v>0</v>
      </c>
      <c r="G82" s="5"/>
      <c r="H82" s="83" t="s">
        <v>141</v>
      </c>
      <c r="I82" s="104">
        <v>5.4160043612806082E-2</v>
      </c>
      <c r="J82" s="98"/>
      <c r="K82" s="9">
        <f t="shared" si="4"/>
        <v>0.37218261016261583</v>
      </c>
      <c r="L82" s="9">
        <f t="shared" si="5"/>
        <v>-7.8803330809886305E-3</v>
      </c>
    </row>
    <row r="83" spans="2:12" x14ac:dyDescent="0.2">
      <c r="B83" s="83" t="s">
        <v>142</v>
      </c>
      <c r="C83" s="84">
        <v>3.5921817221341787E-2</v>
      </c>
      <c r="D83" s="85">
        <v>0.18610753475232103</v>
      </c>
      <c r="E83" s="86">
        <v>7572</v>
      </c>
      <c r="F83" s="87">
        <v>0</v>
      </c>
      <c r="G83" s="5"/>
      <c r="H83" s="83" t="s">
        <v>142</v>
      </c>
      <c r="I83" s="104">
        <v>7.3994349552985547E-2</v>
      </c>
      <c r="J83" s="98"/>
      <c r="K83" s="9">
        <f t="shared" si="4"/>
        <v>0.38330709257885892</v>
      </c>
      <c r="L83" s="9">
        <f t="shared" si="5"/>
        <v>-1.4282127285130088E-2</v>
      </c>
    </row>
    <row r="84" spans="2:12" x14ac:dyDescent="0.2">
      <c r="B84" s="83" t="s">
        <v>143</v>
      </c>
      <c r="C84" s="84">
        <v>0.1259904912836767</v>
      </c>
      <c r="D84" s="85">
        <v>0.33186056100852179</v>
      </c>
      <c r="E84" s="86">
        <v>7572</v>
      </c>
      <c r="F84" s="87">
        <v>0</v>
      </c>
      <c r="G84" s="5"/>
      <c r="H84" s="83" t="s">
        <v>143</v>
      </c>
      <c r="I84" s="104">
        <v>5.8341620387890883E-2</v>
      </c>
      <c r="J84" s="98"/>
      <c r="K84" s="9">
        <f t="shared" si="4"/>
        <v>0.15365227738413106</v>
      </c>
      <c r="L84" s="9">
        <f t="shared" si="5"/>
        <v>-2.2149331010042465E-2</v>
      </c>
    </row>
    <row r="85" spans="2:12" x14ac:dyDescent="0.2">
      <c r="B85" s="83" t="s">
        <v>144</v>
      </c>
      <c r="C85" s="84">
        <v>0.53077126254622298</v>
      </c>
      <c r="D85" s="85">
        <v>0.49908518819222564</v>
      </c>
      <c r="E85" s="86">
        <v>7572</v>
      </c>
      <c r="F85" s="87">
        <v>0</v>
      </c>
      <c r="G85" s="5"/>
      <c r="H85" s="83" t="s">
        <v>144</v>
      </c>
      <c r="I85" s="104">
        <v>5.6433733136388144E-2</v>
      </c>
      <c r="J85" s="98"/>
      <c r="K85" s="9">
        <f t="shared" si="4"/>
        <v>5.3057734382595485E-2</v>
      </c>
      <c r="L85" s="9">
        <f t="shared" si="5"/>
        <v>-6.00166153908391E-2</v>
      </c>
    </row>
    <row r="86" spans="2:12" x14ac:dyDescent="0.2">
      <c r="B86" s="83" t="s">
        <v>145</v>
      </c>
      <c r="C86" s="84">
        <v>0.41970417326994192</v>
      </c>
      <c r="D86" s="85">
        <v>0.49354305724277137</v>
      </c>
      <c r="E86" s="86">
        <v>7572</v>
      </c>
      <c r="F86" s="87">
        <v>0</v>
      </c>
      <c r="G86" s="5"/>
      <c r="H86" s="83" t="s">
        <v>145</v>
      </c>
      <c r="I86" s="104">
        <v>5.6858138918776918E-2</v>
      </c>
      <c r="J86" s="98"/>
      <c r="K86" s="9">
        <f t="shared" si="4"/>
        <v>6.6852405774952064E-2</v>
      </c>
      <c r="L86" s="9">
        <f t="shared" si="5"/>
        <v>-4.8351603448520179E-2</v>
      </c>
    </row>
    <row r="87" spans="2:12" x14ac:dyDescent="0.2">
      <c r="B87" s="83" t="s">
        <v>146</v>
      </c>
      <c r="C87" s="84">
        <v>0.1858161648177496</v>
      </c>
      <c r="D87" s="85">
        <v>0.38898393327180808</v>
      </c>
      <c r="E87" s="86">
        <v>7572</v>
      </c>
      <c r="F87" s="87">
        <v>0</v>
      </c>
      <c r="G87" s="5"/>
      <c r="H87" s="83" t="s">
        <v>146</v>
      </c>
      <c r="I87" s="104">
        <v>7.0758871140513158E-2</v>
      </c>
      <c r="J87" s="98"/>
      <c r="K87" s="9">
        <f t="shared" si="4"/>
        <v>0.14810567776868394</v>
      </c>
      <c r="L87" s="9">
        <f t="shared" si="5"/>
        <v>-3.38012471403955E-2</v>
      </c>
    </row>
    <row r="88" spans="2:12" x14ac:dyDescent="0.2">
      <c r="B88" s="83" t="s">
        <v>147</v>
      </c>
      <c r="C88" s="84">
        <v>5.5467511885895406E-3</v>
      </c>
      <c r="D88" s="85">
        <v>7.4274580492707146E-2</v>
      </c>
      <c r="E88" s="86">
        <v>7572</v>
      </c>
      <c r="F88" s="87">
        <v>0</v>
      </c>
      <c r="G88" s="5"/>
      <c r="H88" s="83" t="s">
        <v>147</v>
      </c>
      <c r="I88" s="104">
        <v>1.1090574151108331E-2</v>
      </c>
      <c r="J88" s="98"/>
      <c r="K88" s="9">
        <f t="shared" si="4"/>
        <v>0.14849033710579421</v>
      </c>
      <c r="L88" s="9">
        <f t="shared" si="5"/>
        <v>-8.2823295596857333E-4</v>
      </c>
    </row>
    <row r="89" spans="2:12" x14ac:dyDescent="0.2">
      <c r="B89" s="83" t="s">
        <v>148</v>
      </c>
      <c r="C89" s="84">
        <v>6.2070787110406764E-3</v>
      </c>
      <c r="D89" s="85">
        <v>7.8545309505418728E-2</v>
      </c>
      <c r="E89" s="86">
        <v>7572</v>
      </c>
      <c r="F89" s="87">
        <v>0</v>
      </c>
      <c r="G89" s="5"/>
      <c r="H89" s="83" t="s">
        <v>148</v>
      </c>
      <c r="I89" s="104">
        <v>1.6905955369188482E-2</v>
      </c>
      <c r="J89" s="98"/>
      <c r="K89" s="9">
        <f t="shared" si="4"/>
        <v>0.21390225437163132</v>
      </c>
      <c r="L89" s="9">
        <f t="shared" si="5"/>
        <v>-1.3360007914241425E-3</v>
      </c>
    </row>
    <row r="90" spans="2:12" x14ac:dyDescent="0.2">
      <c r="B90" s="83" t="s">
        <v>149</v>
      </c>
      <c r="C90" s="84">
        <v>1.1225567881669308E-2</v>
      </c>
      <c r="D90" s="85">
        <v>0.10536138082468807</v>
      </c>
      <c r="E90" s="86">
        <v>7572</v>
      </c>
      <c r="F90" s="87">
        <v>0</v>
      </c>
      <c r="G90" s="5"/>
      <c r="H90" s="83" t="s">
        <v>149</v>
      </c>
      <c r="I90" s="104">
        <v>2.219966278223133E-2</v>
      </c>
      <c r="J90" s="98"/>
      <c r="K90" s="9">
        <f t="shared" si="4"/>
        <v>0.20833495906097535</v>
      </c>
      <c r="L90" s="9">
        <f t="shared" si="5"/>
        <v>-2.3652292667534266E-3</v>
      </c>
    </row>
    <row r="91" spans="2:12" x14ac:dyDescent="0.2">
      <c r="B91" s="83" t="s">
        <v>150</v>
      </c>
      <c r="C91" s="84">
        <v>6.0750132065504493E-3</v>
      </c>
      <c r="D91" s="85">
        <v>7.7710391532407802E-2</v>
      </c>
      <c r="E91" s="86">
        <v>7572</v>
      </c>
      <c r="F91" s="87">
        <v>0</v>
      </c>
      <c r="G91" s="5"/>
      <c r="H91" s="83" t="s">
        <v>150</v>
      </c>
      <c r="I91" s="104">
        <v>3.1502907222896025E-2</v>
      </c>
      <c r="J91" s="98"/>
      <c r="K91" s="9">
        <f t="shared" si="4"/>
        <v>0.40292586394207341</v>
      </c>
      <c r="L91" s="9">
        <f t="shared" si="5"/>
        <v>-2.4627411295954525E-3</v>
      </c>
    </row>
    <row r="92" spans="2:12" x14ac:dyDescent="0.2">
      <c r="B92" s="83" t="s">
        <v>151</v>
      </c>
      <c r="C92" s="84">
        <v>9.6407818277865834E-3</v>
      </c>
      <c r="D92" s="85">
        <v>9.7719487616411971E-2</v>
      </c>
      <c r="E92" s="86">
        <v>7572</v>
      </c>
      <c r="F92" s="87">
        <v>0</v>
      </c>
      <c r="G92" s="5"/>
      <c r="H92" s="83" t="s">
        <v>151</v>
      </c>
      <c r="I92" s="104">
        <v>2.6221564340782589E-2</v>
      </c>
      <c r="J92" s="98"/>
      <c r="K92" s="9">
        <f t="shared" si="4"/>
        <v>0.26574809787918274</v>
      </c>
      <c r="L92" s="9">
        <f t="shared" si="5"/>
        <v>-2.5869597473236888E-3</v>
      </c>
    </row>
    <row r="93" spans="2:12" x14ac:dyDescent="0.2">
      <c r="B93" s="83" t="s">
        <v>152</v>
      </c>
      <c r="C93" s="84">
        <v>2.1394611727416798E-2</v>
      </c>
      <c r="D93" s="85">
        <v>0.14470538249004244</v>
      </c>
      <c r="E93" s="86">
        <v>7572</v>
      </c>
      <c r="F93" s="87">
        <v>0</v>
      </c>
      <c r="G93" s="5"/>
      <c r="H93" s="83" t="s">
        <v>152</v>
      </c>
      <c r="I93" s="104">
        <v>7.1508686072321659E-3</v>
      </c>
      <c r="J93" s="98"/>
      <c r="K93" s="9">
        <f t="shared" si="4"/>
        <v>4.8359490362068616E-2</v>
      </c>
      <c r="L93" s="9">
        <f t="shared" si="5"/>
        <v>-1.0572520160128361E-3</v>
      </c>
    </row>
    <row r="94" spans="2:12" x14ac:dyDescent="0.2">
      <c r="B94" s="83" t="s">
        <v>153</v>
      </c>
      <c r="C94" s="84">
        <v>0.1751188589540412</v>
      </c>
      <c r="D94" s="85">
        <v>0.38009383561293264</v>
      </c>
      <c r="E94" s="86">
        <v>7572</v>
      </c>
      <c r="F94" s="87">
        <v>0</v>
      </c>
      <c r="G94" s="5"/>
      <c r="H94" s="83" t="s">
        <v>153</v>
      </c>
      <c r="I94" s="104">
        <v>2.106119120600888E-2</v>
      </c>
      <c r="J94" s="98"/>
      <c r="K94" s="9">
        <f t="shared" si="4"/>
        <v>4.5707080215558762E-2</v>
      </c>
      <c r="L94" s="9">
        <f t="shared" si="5"/>
        <v>-9.7034243301042135E-3</v>
      </c>
    </row>
    <row r="95" spans="2:12" x14ac:dyDescent="0.2">
      <c r="B95" s="83" t="s">
        <v>154</v>
      </c>
      <c r="C95" s="84">
        <v>7.1315372424722656E-3</v>
      </c>
      <c r="D95" s="85">
        <v>8.4152324126613692E-2</v>
      </c>
      <c r="E95" s="86">
        <v>7572</v>
      </c>
      <c r="F95" s="87">
        <v>0</v>
      </c>
      <c r="G95" s="5"/>
      <c r="H95" s="83" t="s">
        <v>154</v>
      </c>
      <c r="I95" s="104">
        <v>1.3766517681764335E-2</v>
      </c>
      <c r="J95" s="98"/>
      <c r="K95" s="9">
        <f t="shared" si="4"/>
        <v>0.16242381170189193</v>
      </c>
      <c r="L95" s="9">
        <f t="shared" si="5"/>
        <v>-1.166651480699942E-3</v>
      </c>
    </row>
    <row r="96" spans="2:12" x14ac:dyDescent="0.2">
      <c r="B96" s="83" t="s">
        <v>155</v>
      </c>
      <c r="C96" s="84">
        <v>1.2810353935552033E-2</v>
      </c>
      <c r="D96" s="85">
        <v>0.11246296777791563</v>
      </c>
      <c r="E96" s="86">
        <v>7572</v>
      </c>
      <c r="F96" s="87">
        <v>0</v>
      </c>
      <c r="G96" s="5"/>
      <c r="H96" s="83" t="s">
        <v>155</v>
      </c>
      <c r="I96" s="104">
        <v>1.9138754909580731E-2</v>
      </c>
      <c r="J96" s="98"/>
      <c r="K96" s="9">
        <f t="shared" si="4"/>
        <v>0.16799824029731281</v>
      </c>
      <c r="L96" s="9">
        <f t="shared" si="5"/>
        <v>-2.1800440546942265E-3</v>
      </c>
    </row>
    <row r="97" spans="2:12" x14ac:dyDescent="0.2">
      <c r="B97" s="83" t="s">
        <v>156</v>
      </c>
      <c r="C97" s="84">
        <v>0.13602746962493398</v>
      </c>
      <c r="D97" s="85">
        <v>0.34284037108891868</v>
      </c>
      <c r="E97" s="86">
        <v>7572</v>
      </c>
      <c r="F97" s="87">
        <v>0</v>
      </c>
      <c r="G97" s="5"/>
      <c r="H97" s="83" t="s">
        <v>156</v>
      </c>
      <c r="I97" s="104">
        <v>5.0836326738271806E-2</v>
      </c>
      <c r="J97" s="98"/>
      <c r="K97" s="9">
        <f t="shared" si="4"/>
        <v>0.12810973721541963</v>
      </c>
      <c r="L97" s="9">
        <f t="shared" si="5"/>
        <v>-2.0170135941895786E-2</v>
      </c>
    </row>
    <row r="98" spans="2:12" x14ac:dyDescent="0.2">
      <c r="B98" s="83" t="s">
        <v>157</v>
      </c>
      <c r="C98" s="84">
        <v>0.41745905969360803</v>
      </c>
      <c r="D98" s="85">
        <v>0.49317249926201034</v>
      </c>
      <c r="E98" s="86">
        <v>7572</v>
      </c>
      <c r="F98" s="87">
        <v>0</v>
      </c>
      <c r="G98" s="5"/>
      <c r="H98" s="83" t="s">
        <v>157</v>
      </c>
      <c r="I98" s="104">
        <v>3.4778543810325087E-2</v>
      </c>
      <c r="J98" s="98"/>
      <c r="K98" s="9">
        <f t="shared" si="4"/>
        <v>4.1080809745212957E-2</v>
      </c>
      <c r="L98" s="9">
        <f t="shared" si="5"/>
        <v>-2.943922911009253E-2</v>
      </c>
    </row>
    <row r="99" spans="2:12" x14ac:dyDescent="0.2">
      <c r="B99" s="83" t="s">
        <v>158</v>
      </c>
      <c r="C99" s="84">
        <v>6.4315900686740618E-2</v>
      </c>
      <c r="D99" s="85">
        <v>0.24533102998523382</v>
      </c>
      <c r="E99" s="86">
        <v>7572</v>
      </c>
      <c r="F99" s="87">
        <v>0</v>
      </c>
      <c r="G99" s="5"/>
      <c r="H99" s="83" t="s">
        <v>158</v>
      </c>
      <c r="I99" s="104">
        <v>3.3572532529542544E-2</v>
      </c>
      <c r="J99" s="98"/>
      <c r="K99" s="9">
        <f t="shared" si="4"/>
        <v>0.12804448285021605</v>
      </c>
      <c r="L99" s="9">
        <f t="shared" si="5"/>
        <v>-8.801363888222332E-3</v>
      </c>
    </row>
    <row r="100" spans="2:12" x14ac:dyDescent="0.2">
      <c r="B100" s="83" t="s">
        <v>159</v>
      </c>
      <c r="C100" s="84">
        <v>7.937136819862653E-2</v>
      </c>
      <c r="D100" s="85">
        <v>0.27033535768595607</v>
      </c>
      <c r="E100" s="86">
        <v>7572</v>
      </c>
      <c r="F100" s="87">
        <v>0</v>
      </c>
      <c r="G100" s="5"/>
      <c r="H100" s="83" t="s">
        <v>159</v>
      </c>
      <c r="I100" s="104">
        <v>2.5307103198129493E-2</v>
      </c>
      <c r="J100" s="98"/>
      <c r="K100" s="9">
        <f t="shared" si="4"/>
        <v>8.6183487027307465E-2</v>
      </c>
      <c r="L100" s="9">
        <f t="shared" si="5"/>
        <v>-7.4302504236711791E-3</v>
      </c>
    </row>
    <row r="101" spans="2:12" x14ac:dyDescent="0.2">
      <c r="B101" s="83" t="s">
        <v>160</v>
      </c>
      <c r="C101" s="84">
        <v>2.9978869519281567E-2</v>
      </c>
      <c r="D101" s="85">
        <v>0.17054025299570705</v>
      </c>
      <c r="E101" s="86">
        <v>7572</v>
      </c>
      <c r="F101" s="87">
        <v>0</v>
      </c>
      <c r="G101" s="5"/>
      <c r="H101" s="83" t="s">
        <v>160</v>
      </c>
      <c r="I101" s="104">
        <v>4.6692770075469986E-2</v>
      </c>
      <c r="J101" s="98"/>
      <c r="K101" s="9">
        <f t="shared" si="4"/>
        <v>0.2655852376097026</v>
      </c>
      <c r="L101" s="9">
        <f t="shared" si="5"/>
        <v>-8.20801210856399E-3</v>
      </c>
    </row>
    <row r="102" spans="2:12" x14ac:dyDescent="0.2">
      <c r="B102" s="83" t="s">
        <v>161</v>
      </c>
      <c r="C102" s="84">
        <v>7.527733755942948E-3</v>
      </c>
      <c r="D102" s="85">
        <v>8.64410422252892E-2</v>
      </c>
      <c r="E102" s="86">
        <v>7572</v>
      </c>
      <c r="F102" s="87">
        <v>0</v>
      </c>
      <c r="G102" s="5"/>
      <c r="H102" s="83" t="s">
        <v>161</v>
      </c>
      <c r="I102" s="104">
        <v>8.3400635977374064E-3</v>
      </c>
      <c r="J102" s="98"/>
      <c r="K102" s="9">
        <f t="shared" si="4"/>
        <v>9.5756386160790699E-2</v>
      </c>
      <c r="L102" s="9">
        <f t="shared" si="5"/>
        <v>-7.2629594293613711E-4</v>
      </c>
    </row>
    <row r="103" spans="2:12" x14ac:dyDescent="0.2">
      <c r="B103" s="83" t="s">
        <v>162</v>
      </c>
      <c r="C103" s="84">
        <v>8.0559957739038558E-3</v>
      </c>
      <c r="D103" s="85">
        <v>8.9398837764290681E-2</v>
      </c>
      <c r="E103" s="86">
        <v>7572</v>
      </c>
      <c r="F103" s="87">
        <v>0</v>
      </c>
      <c r="G103" s="5"/>
      <c r="H103" s="83" t="s">
        <v>162</v>
      </c>
      <c r="I103" s="104">
        <v>5.3715017385890518E-3</v>
      </c>
      <c r="J103" s="98"/>
      <c r="K103" s="9">
        <f t="shared" si="4"/>
        <v>5.9600651155352714E-2</v>
      </c>
      <c r="L103" s="9">
        <f t="shared" si="5"/>
        <v>-4.8404203441306285E-4</v>
      </c>
    </row>
    <row r="104" spans="2:12" x14ac:dyDescent="0.2">
      <c r="B104" s="83" t="s">
        <v>163</v>
      </c>
      <c r="C104" s="84">
        <v>5.1241415742208141E-2</v>
      </c>
      <c r="D104" s="85">
        <v>0.22050431824408154</v>
      </c>
      <c r="E104" s="86">
        <v>7572</v>
      </c>
      <c r="F104" s="87">
        <v>0</v>
      </c>
      <c r="G104" s="5"/>
      <c r="H104" s="83" t="s">
        <v>163</v>
      </c>
      <c r="I104" s="104">
        <v>-6.4036458499561648E-3</v>
      </c>
      <c r="J104" s="98"/>
      <c r="K104" s="9">
        <f t="shared" ref="K104:K121" si="6">((1-C104)/D104)*I104</f>
        <v>-2.7552811750233219E-2</v>
      </c>
      <c r="L104" s="9">
        <f t="shared" ref="L104:L121" si="7">((0-C104)/D104)*I104</f>
        <v>1.4880972938600349E-3</v>
      </c>
    </row>
    <row r="105" spans="2:12" x14ac:dyDescent="0.2">
      <c r="B105" s="83" t="s">
        <v>164</v>
      </c>
      <c r="C105" s="84">
        <v>0.79265715795034342</v>
      </c>
      <c r="D105" s="85">
        <v>0.40543001365105524</v>
      </c>
      <c r="E105" s="86">
        <v>7572</v>
      </c>
      <c r="F105" s="87">
        <v>0</v>
      </c>
      <c r="G105" s="5"/>
      <c r="H105" s="83" t="s">
        <v>164</v>
      </c>
      <c r="I105" s="104">
        <v>3.9925506512736096E-2</v>
      </c>
      <c r="J105" s="98"/>
      <c r="K105" s="9">
        <f t="shared" si="6"/>
        <v>2.0418488301035605E-2</v>
      </c>
      <c r="L105" s="9">
        <f t="shared" si="7"/>
        <v>-7.8058450180137393E-2</v>
      </c>
    </row>
    <row r="106" spans="2:12" x14ac:dyDescent="0.2">
      <c r="B106" s="83" t="s">
        <v>165</v>
      </c>
      <c r="C106" s="84">
        <v>0.13946117274167988</v>
      </c>
      <c r="D106" s="85">
        <v>0.34645000439525686</v>
      </c>
      <c r="E106" s="86">
        <v>7572</v>
      </c>
      <c r="F106" s="87">
        <v>0</v>
      </c>
      <c r="G106" s="5"/>
      <c r="H106" s="83" t="s">
        <v>165</v>
      </c>
      <c r="I106" s="104">
        <v>6.6189496101866654E-2</v>
      </c>
      <c r="J106" s="98"/>
      <c r="K106" s="9">
        <f t="shared" si="6"/>
        <v>0.16440649626125184</v>
      </c>
      <c r="L106" s="9">
        <f t="shared" si="7"/>
        <v>-2.6644146723738788E-2</v>
      </c>
    </row>
    <row r="107" spans="2:12" x14ac:dyDescent="0.2">
      <c r="B107" s="83" t="s">
        <v>166</v>
      </c>
      <c r="C107" s="84">
        <v>0.67274167987321709</v>
      </c>
      <c r="D107" s="85">
        <v>0.46924342452254664</v>
      </c>
      <c r="E107" s="86">
        <v>7572</v>
      </c>
      <c r="F107" s="87">
        <v>0</v>
      </c>
      <c r="G107" s="5"/>
      <c r="H107" s="83" t="s">
        <v>166</v>
      </c>
      <c r="I107" s="104">
        <v>-7.6260071433391294E-2</v>
      </c>
      <c r="J107" s="98"/>
      <c r="K107" s="9">
        <f t="shared" si="6"/>
        <v>-5.3185066781561173E-2</v>
      </c>
      <c r="L107" s="9">
        <f t="shared" si="7"/>
        <v>0.10933201379550951</v>
      </c>
    </row>
    <row r="108" spans="2:12" x14ac:dyDescent="0.2">
      <c r="B108" s="83" t="s">
        <v>167</v>
      </c>
      <c r="C108" s="84">
        <v>5.2958267300581091E-2</v>
      </c>
      <c r="D108" s="85">
        <v>0.22396498313852164</v>
      </c>
      <c r="E108" s="86">
        <v>7572</v>
      </c>
      <c r="F108" s="87">
        <v>0</v>
      </c>
      <c r="G108" s="5"/>
      <c r="H108" s="83" t="s">
        <v>167</v>
      </c>
      <c r="I108" s="104">
        <v>-6.5798688895451094E-3</v>
      </c>
      <c r="J108" s="98"/>
      <c r="K108" s="9">
        <f t="shared" si="6"/>
        <v>-2.7823146041699269E-2</v>
      </c>
      <c r="L108" s="9">
        <f t="shared" si="7"/>
        <v>1.5558613251598671E-3</v>
      </c>
    </row>
    <row r="109" spans="2:12" x14ac:dyDescent="0.2">
      <c r="B109" s="83" t="s">
        <v>168</v>
      </c>
      <c r="C109" s="84">
        <v>6.6032752245113579E-4</v>
      </c>
      <c r="D109" s="85">
        <v>2.5690049638481597E-2</v>
      </c>
      <c r="E109" s="86">
        <v>7572</v>
      </c>
      <c r="F109" s="87">
        <v>0</v>
      </c>
      <c r="G109" s="5"/>
      <c r="H109" s="83" t="s">
        <v>168</v>
      </c>
      <c r="I109" s="104">
        <v>2.8813752267172667E-3</v>
      </c>
      <c r="J109" s="98"/>
      <c r="K109" s="9">
        <f t="shared" si="6"/>
        <v>0.11208513085312773</v>
      </c>
      <c r="L109" s="9">
        <f t="shared" si="7"/>
        <v>-7.4061801805951977E-5</v>
      </c>
    </row>
    <row r="110" spans="2:12" x14ac:dyDescent="0.2">
      <c r="B110" s="83" t="s">
        <v>169</v>
      </c>
      <c r="C110" s="84">
        <v>3.9619651347068147E-4</v>
      </c>
      <c r="D110" s="85">
        <v>1.990205647322997E-2</v>
      </c>
      <c r="E110" s="86">
        <v>7572</v>
      </c>
      <c r="F110" s="87">
        <v>0</v>
      </c>
      <c r="G110" s="5"/>
      <c r="H110" s="83" t="s">
        <v>169</v>
      </c>
      <c r="I110" s="104">
        <v>-2.035036964419775E-3</v>
      </c>
      <c r="J110" s="98"/>
      <c r="K110" s="9">
        <f t="shared" si="6"/>
        <v>-0.10221208509813588</v>
      </c>
      <c r="L110" s="9">
        <f t="shared" si="7"/>
        <v>4.0512122512142644E-5</v>
      </c>
    </row>
    <row r="111" spans="2:12" x14ac:dyDescent="0.2">
      <c r="B111" s="83" t="s">
        <v>170</v>
      </c>
      <c r="C111" s="84">
        <v>1.3206550449022716E-4</v>
      </c>
      <c r="D111" s="85">
        <v>1.1491975656527804E-2</v>
      </c>
      <c r="E111" s="86">
        <v>7572</v>
      </c>
      <c r="F111" s="87">
        <v>0</v>
      </c>
      <c r="G111" s="5"/>
      <c r="H111" s="83" t="s">
        <v>170</v>
      </c>
      <c r="I111" s="104">
        <v>4.1729149592078432E-3</v>
      </c>
      <c r="J111" s="98"/>
      <c r="K111" s="9">
        <f t="shared" si="6"/>
        <v>0.36306758609591439</v>
      </c>
      <c r="L111" s="9">
        <f t="shared" si="7"/>
        <v>-4.7955037127977068E-5</v>
      </c>
    </row>
    <row r="112" spans="2:12" x14ac:dyDescent="0.2">
      <c r="B112" s="83" t="s">
        <v>171</v>
      </c>
      <c r="C112" s="84">
        <v>7.9239302694136295E-4</v>
      </c>
      <c r="D112" s="85">
        <v>2.8140179795199467E-2</v>
      </c>
      <c r="E112" s="86">
        <v>7572</v>
      </c>
      <c r="F112" s="87">
        <v>0</v>
      </c>
      <c r="G112" s="5"/>
      <c r="H112" s="83" t="s">
        <v>171</v>
      </c>
      <c r="I112" s="104">
        <v>1.9254766070168943E-2</v>
      </c>
      <c r="J112" s="98"/>
      <c r="K112" s="9">
        <f t="shared" si="6"/>
        <v>0.6837024094310048</v>
      </c>
      <c r="L112" s="9">
        <f t="shared" si="7"/>
        <v>-5.4219064982633208E-4</v>
      </c>
    </row>
    <row r="113" spans="2:12" x14ac:dyDescent="0.2">
      <c r="B113" s="83" t="s">
        <v>172</v>
      </c>
      <c r="C113" s="84">
        <v>5.5467511885895406E-3</v>
      </c>
      <c r="D113" s="85">
        <v>7.4274580492706049E-2</v>
      </c>
      <c r="E113" s="86">
        <v>7572</v>
      </c>
      <c r="F113" s="87">
        <v>0</v>
      </c>
      <c r="G113" s="5"/>
      <c r="H113" s="83" t="s">
        <v>172</v>
      </c>
      <c r="I113" s="104">
        <v>3.450368293193197E-2</v>
      </c>
      <c r="J113" s="98"/>
      <c r="K113" s="9">
        <f t="shared" si="6"/>
        <v>0.46196557907167329</v>
      </c>
      <c r="L113" s="9">
        <f t="shared" si="7"/>
        <v>-2.5767004410372214E-3</v>
      </c>
    </row>
    <row r="114" spans="2:12" x14ac:dyDescent="0.2">
      <c r="B114" s="83" t="s">
        <v>173</v>
      </c>
      <c r="C114" s="84">
        <v>0.26571579503433707</v>
      </c>
      <c r="D114" s="85">
        <v>0.4417427782408877</v>
      </c>
      <c r="E114" s="86">
        <v>7572</v>
      </c>
      <c r="F114" s="87">
        <v>0</v>
      </c>
      <c r="G114" s="5"/>
      <c r="H114" s="83" t="s">
        <v>173</v>
      </c>
      <c r="I114" s="104">
        <v>7.6778783216210109E-2</v>
      </c>
      <c r="J114" s="98"/>
      <c r="K114" s="9">
        <f t="shared" si="6"/>
        <v>0.12762505822201017</v>
      </c>
      <c r="L114" s="9">
        <f t="shared" si="7"/>
        <v>-4.6183744090410886E-2</v>
      </c>
    </row>
    <row r="115" spans="2:12" x14ac:dyDescent="0.2">
      <c r="B115" s="83" t="s">
        <v>174</v>
      </c>
      <c r="C115" s="84">
        <v>5.2826201796090863E-4</v>
      </c>
      <c r="D115" s="85">
        <v>2.2979397179795056E-2</v>
      </c>
      <c r="E115" s="86">
        <v>7572</v>
      </c>
      <c r="F115" s="87">
        <v>0</v>
      </c>
      <c r="G115" s="5"/>
      <c r="H115" s="83" t="s">
        <v>174</v>
      </c>
      <c r="I115" s="104">
        <v>3.5845478897643941E-3</v>
      </c>
      <c r="J115" s="98"/>
      <c r="K115" s="9">
        <f t="shared" si="6"/>
        <v>0.15590723643580898</v>
      </c>
      <c r="L115" s="9">
        <f t="shared" si="7"/>
        <v>-8.2403401921674941E-5</v>
      </c>
    </row>
    <row r="116" spans="2:12" x14ac:dyDescent="0.2">
      <c r="B116" s="83" t="s">
        <v>175</v>
      </c>
      <c r="C116" s="84">
        <v>5.2826201796090863E-4</v>
      </c>
      <c r="D116" s="85">
        <v>2.297939717979627E-2</v>
      </c>
      <c r="E116" s="86">
        <v>7572</v>
      </c>
      <c r="F116" s="87">
        <v>0</v>
      </c>
      <c r="G116" s="5"/>
      <c r="H116" s="83" t="s">
        <v>175</v>
      </c>
      <c r="I116" s="104">
        <v>3.1897310892614436E-3</v>
      </c>
      <c r="J116" s="98"/>
      <c r="K116" s="9">
        <f t="shared" si="6"/>
        <v>0.13873497422649719</v>
      </c>
      <c r="L116" s="9">
        <f t="shared" si="7"/>
        <v>-7.332715339666871E-5</v>
      </c>
    </row>
    <row r="117" spans="2:12" x14ac:dyDescent="0.2">
      <c r="B117" s="83" t="s">
        <v>176</v>
      </c>
      <c r="C117" s="84">
        <v>1.0565240359218173E-3</v>
      </c>
      <c r="D117" s="85">
        <v>3.2489185804756585E-2</v>
      </c>
      <c r="E117" s="86">
        <v>7572</v>
      </c>
      <c r="F117" s="87">
        <v>0</v>
      </c>
      <c r="G117" s="5"/>
      <c r="H117" s="83" t="s">
        <v>176</v>
      </c>
      <c r="I117" s="104">
        <v>-3.1782984785356074E-3</v>
      </c>
      <c r="J117" s="98"/>
      <c r="K117" s="9">
        <f t="shared" si="6"/>
        <v>-9.7722994625949453E-2</v>
      </c>
      <c r="L117" s="9">
        <f t="shared" si="7"/>
        <v>1.0335589066731829E-4</v>
      </c>
    </row>
    <row r="118" spans="2:12" x14ac:dyDescent="0.2">
      <c r="B118" s="83" t="s">
        <v>177</v>
      </c>
      <c r="C118" s="84">
        <v>0.44968304278922344</v>
      </c>
      <c r="D118" s="85">
        <v>0.49749461318387755</v>
      </c>
      <c r="E118" s="86">
        <v>7572</v>
      </c>
      <c r="F118" s="87">
        <v>0</v>
      </c>
      <c r="G118" s="5"/>
      <c r="H118" s="83" t="s">
        <v>177</v>
      </c>
      <c r="I118" s="104">
        <v>-6.6902769751556901E-2</v>
      </c>
      <c r="J118" s="98"/>
      <c r="K118" s="9">
        <f t="shared" si="6"/>
        <v>-7.4006286104331909E-2</v>
      </c>
      <c r="L118" s="9">
        <f t="shared" si="7"/>
        <v>6.0473099156527516E-2</v>
      </c>
    </row>
    <row r="119" spans="2:12" x14ac:dyDescent="0.2">
      <c r="B119" s="83" t="s">
        <v>178</v>
      </c>
      <c r="C119" s="84">
        <v>6.6032752245113579E-4</v>
      </c>
      <c r="D119" s="85">
        <v>2.5690049638481271E-2</v>
      </c>
      <c r="E119" s="86">
        <v>7572</v>
      </c>
      <c r="F119" s="87">
        <v>0</v>
      </c>
      <c r="G119" s="5"/>
      <c r="H119" s="83" t="s">
        <v>178</v>
      </c>
      <c r="I119" s="104">
        <v>-1.996358323983189E-3</v>
      </c>
      <c r="J119" s="98"/>
      <c r="K119" s="9">
        <f t="shared" si="6"/>
        <v>-7.7658085590025738E-2</v>
      </c>
      <c r="L119" s="9">
        <f t="shared" si="7"/>
        <v>5.1313655074683329E-5</v>
      </c>
    </row>
    <row r="120" spans="2:12" x14ac:dyDescent="0.2">
      <c r="B120" s="83" t="s">
        <v>179</v>
      </c>
      <c r="C120" s="84">
        <v>3.9619651347068147E-4</v>
      </c>
      <c r="D120" s="85">
        <v>1.9902056473229977E-2</v>
      </c>
      <c r="E120" s="86">
        <v>7572</v>
      </c>
      <c r="F120" s="87">
        <v>0</v>
      </c>
      <c r="G120" s="5"/>
      <c r="H120" s="83" t="s">
        <v>179</v>
      </c>
      <c r="I120" s="104">
        <v>3.2334684331268033E-3</v>
      </c>
      <c r="J120" s="98"/>
      <c r="K120" s="9">
        <f t="shared" si="6"/>
        <v>0.16240469162343893</v>
      </c>
      <c r="L120" s="9">
        <f t="shared" si="7"/>
        <v>-6.4369675633546946E-5</v>
      </c>
    </row>
    <row r="121" spans="2:12" x14ac:dyDescent="0.2">
      <c r="B121" s="83" t="s">
        <v>180</v>
      </c>
      <c r="C121" s="84">
        <v>0.5357897517168515</v>
      </c>
      <c r="D121" s="85">
        <v>0.49875038368225111</v>
      </c>
      <c r="E121" s="86">
        <v>7572</v>
      </c>
      <c r="F121" s="87">
        <v>0</v>
      </c>
      <c r="G121" s="5"/>
      <c r="H121" s="83" t="s">
        <v>180</v>
      </c>
      <c r="I121" s="104">
        <v>6.1983132950289226E-2</v>
      </c>
      <c r="J121" s="98"/>
      <c r="K121" s="9">
        <f t="shared" si="6"/>
        <v>5.7690593285943788E-2</v>
      </c>
      <c r="L121" s="9">
        <f t="shared" si="7"/>
        <v>-6.6586269405710927E-2</v>
      </c>
    </row>
    <row r="122" spans="2:12" x14ac:dyDescent="0.2">
      <c r="B122" s="83" t="s">
        <v>181</v>
      </c>
      <c r="C122" s="84">
        <v>5.2826201796090863E-4</v>
      </c>
      <c r="D122" s="85">
        <v>2.2979397179796066E-2</v>
      </c>
      <c r="E122" s="86">
        <v>7572</v>
      </c>
      <c r="F122" s="87">
        <v>0</v>
      </c>
      <c r="G122" s="5"/>
      <c r="H122" s="83" t="s">
        <v>181</v>
      </c>
      <c r="I122" s="104">
        <v>-8.7575954275108457E-4</v>
      </c>
      <c r="J122" s="98"/>
      <c r="K122" s="10"/>
      <c r="L122" s="10"/>
    </row>
    <row r="123" spans="2:12" x14ac:dyDescent="0.2">
      <c r="B123" s="83" t="s">
        <v>183</v>
      </c>
      <c r="C123" s="84">
        <v>2.6413100898045432E-4</v>
      </c>
      <c r="D123" s="85">
        <v>1.6251034483321002E-2</v>
      </c>
      <c r="E123" s="86">
        <v>7572</v>
      </c>
      <c r="F123" s="87">
        <v>0</v>
      </c>
      <c r="G123" s="5"/>
      <c r="H123" s="83" t="s">
        <v>183</v>
      </c>
      <c r="I123" s="104">
        <v>4.999427147757936E-3</v>
      </c>
      <c r="J123" s="98"/>
      <c r="K123" s="9">
        <f t="shared" ref="K123:K144" si="8">((1-C123)/D123)*I123</f>
        <v>0.30755621429213037</v>
      </c>
      <c r="L123" s="9">
        <f t="shared" ref="L123:L144" si="9">((0-C123)/D123)*I123</f>
        <v>-8.1256595585767617E-5</v>
      </c>
    </row>
    <row r="124" spans="2:12" x14ac:dyDescent="0.2">
      <c r="B124" s="83" t="s">
        <v>184</v>
      </c>
      <c r="C124" s="84">
        <v>2.509244585314316E-3</v>
      </c>
      <c r="D124" s="85">
        <v>5.0032777993159611E-2</v>
      </c>
      <c r="E124" s="86">
        <v>7572</v>
      </c>
      <c r="F124" s="87">
        <v>0</v>
      </c>
      <c r="G124" s="5"/>
      <c r="H124" s="83" t="s">
        <v>184</v>
      </c>
      <c r="I124" s="104">
        <v>3.5486628897293737E-3</v>
      </c>
      <c r="J124" s="98"/>
      <c r="K124" s="9">
        <f t="shared" si="8"/>
        <v>7.0748788465676712E-2</v>
      </c>
      <c r="L124" s="9">
        <f t="shared" si="9"/>
        <v>-1.779725911356888E-4</v>
      </c>
    </row>
    <row r="125" spans="2:12" x14ac:dyDescent="0.2">
      <c r="B125" s="83" t="s">
        <v>185</v>
      </c>
      <c r="C125" s="84">
        <v>9.2445853143158989E-4</v>
      </c>
      <c r="D125" s="85">
        <v>3.039285936173617E-2</v>
      </c>
      <c r="E125" s="86">
        <v>7572</v>
      </c>
      <c r="F125" s="87">
        <v>0</v>
      </c>
      <c r="G125" s="5"/>
      <c r="H125" s="83" t="s">
        <v>185</v>
      </c>
      <c r="I125" s="104">
        <v>-3.0042817604434688E-3</v>
      </c>
      <c r="J125" s="98"/>
      <c r="K125" s="9">
        <f t="shared" si="8"/>
        <v>-9.8756895190915114E-2</v>
      </c>
      <c r="L125" s="9">
        <f t="shared" si="9"/>
        <v>9.1381132364362944E-5</v>
      </c>
    </row>
    <row r="126" spans="2:12" x14ac:dyDescent="0.2">
      <c r="B126" s="83" t="s">
        <v>186</v>
      </c>
      <c r="C126" s="84">
        <v>7.527733755942948E-3</v>
      </c>
      <c r="D126" s="85">
        <v>8.6441042225290393E-2</v>
      </c>
      <c r="E126" s="86">
        <v>7572</v>
      </c>
      <c r="F126" s="87">
        <v>0</v>
      </c>
      <c r="G126" s="5"/>
      <c r="H126" s="83" t="s">
        <v>186</v>
      </c>
      <c r="I126" s="104">
        <v>2.6857739080797985E-2</v>
      </c>
      <c r="J126" s="98"/>
      <c r="K126" s="9">
        <f t="shared" si="8"/>
        <v>0.308366957240509</v>
      </c>
      <c r="L126" s="9">
        <f t="shared" si="9"/>
        <v>-2.3389110529220243E-3</v>
      </c>
    </row>
    <row r="127" spans="2:12" x14ac:dyDescent="0.2">
      <c r="B127" s="83" t="s">
        <v>187</v>
      </c>
      <c r="C127" s="84">
        <v>6.6032752245113579E-4</v>
      </c>
      <c r="D127" s="85">
        <v>2.569004963848091E-2</v>
      </c>
      <c r="E127" s="86">
        <v>7572</v>
      </c>
      <c r="F127" s="87">
        <v>0</v>
      </c>
      <c r="G127" s="5"/>
      <c r="H127" s="83" t="s">
        <v>187</v>
      </c>
      <c r="I127" s="104">
        <v>-3.5510727362207033E-4</v>
      </c>
      <c r="J127" s="98"/>
      <c r="K127" s="9">
        <f t="shared" si="8"/>
        <v>-1.3813627903011681E-2</v>
      </c>
      <c r="L127" s="9">
        <f t="shared" si="9"/>
        <v>9.1275458590007148E-6</v>
      </c>
    </row>
    <row r="128" spans="2:12" x14ac:dyDescent="0.2">
      <c r="B128" s="83" t="s">
        <v>188</v>
      </c>
      <c r="C128" s="84">
        <v>1.1885895404120444E-3</v>
      </c>
      <c r="D128" s="85">
        <v>3.4457707427040324E-2</v>
      </c>
      <c r="E128" s="86">
        <v>7572</v>
      </c>
      <c r="F128" s="87">
        <v>0</v>
      </c>
      <c r="G128" s="5"/>
      <c r="H128" s="83" t="s">
        <v>188</v>
      </c>
      <c r="I128" s="104">
        <v>-3.9279767667825191E-3</v>
      </c>
      <c r="J128" s="98"/>
      <c r="K128" s="9">
        <f t="shared" si="8"/>
        <v>-0.11385864898265881</v>
      </c>
      <c r="L128" s="9">
        <f t="shared" si="9"/>
        <v>1.3549224393017708E-4</v>
      </c>
    </row>
    <row r="129" spans="2:12" x14ac:dyDescent="0.2">
      <c r="B129" s="83" t="s">
        <v>189</v>
      </c>
      <c r="C129" s="84">
        <v>3.024300052826202E-2</v>
      </c>
      <c r="D129" s="85">
        <v>0.17126656189622338</v>
      </c>
      <c r="E129" s="86">
        <v>7572</v>
      </c>
      <c r="F129" s="87">
        <v>0</v>
      </c>
      <c r="G129" s="5"/>
      <c r="H129" s="83" t="s">
        <v>189</v>
      </c>
      <c r="I129" s="104">
        <v>-1.2045943579819115E-2</v>
      </c>
      <c r="J129" s="98"/>
      <c r="K129" s="9">
        <f t="shared" si="8"/>
        <v>-6.820734866418092E-2</v>
      </c>
      <c r="L129" s="9">
        <f t="shared" si="9"/>
        <v>2.1271255405280447E-3</v>
      </c>
    </row>
    <row r="130" spans="2:12" x14ac:dyDescent="0.2">
      <c r="B130" s="83" t="s">
        <v>190</v>
      </c>
      <c r="C130" s="84">
        <v>0.1259904912836767</v>
      </c>
      <c r="D130" s="85">
        <v>0.33186056100852362</v>
      </c>
      <c r="E130" s="86">
        <v>7572</v>
      </c>
      <c r="F130" s="87">
        <v>0</v>
      </c>
      <c r="G130" s="5"/>
      <c r="H130" s="83" t="s">
        <v>190</v>
      </c>
      <c r="I130" s="104">
        <v>-2.7324480877968859E-2</v>
      </c>
      <c r="J130" s="98"/>
      <c r="K130" s="9">
        <f t="shared" si="8"/>
        <v>-7.1963525992679633E-2</v>
      </c>
      <c r="L130" s="9">
        <f t="shared" si="9"/>
        <v>1.0373708642643753E-2</v>
      </c>
    </row>
    <row r="131" spans="2:12" x14ac:dyDescent="0.2">
      <c r="B131" s="83" t="s">
        <v>191</v>
      </c>
      <c r="C131" s="84">
        <v>4.8335974643423138E-2</v>
      </c>
      <c r="D131" s="85">
        <v>0.2144893562919942</v>
      </c>
      <c r="E131" s="86">
        <v>7572</v>
      </c>
      <c r="F131" s="87">
        <v>0</v>
      </c>
      <c r="G131" s="5"/>
      <c r="H131" s="83" t="s">
        <v>191</v>
      </c>
      <c r="I131" s="104">
        <v>-1.7050986479464715E-2</v>
      </c>
      <c r="J131" s="98"/>
      <c r="K131" s="9">
        <f t="shared" si="8"/>
        <v>-7.5653219860745233E-2</v>
      </c>
      <c r="L131" s="9">
        <f t="shared" si="9"/>
        <v>3.8425032568738214E-3</v>
      </c>
    </row>
    <row r="132" spans="2:12" x14ac:dyDescent="0.2">
      <c r="B132" s="83" t="s">
        <v>192</v>
      </c>
      <c r="C132" s="84">
        <v>2.3771790808240888E-3</v>
      </c>
      <c r="D132" s="85">
        <v>4.8701553762327029E-2</v>
      </c>
      <c r="E132" s="86">
        <v>7572</v>
      </c>
      <c r="F132" s="87">
        <v>0</v>
      </c>
      <c r="G132" s="5"/>
      <c r="H132" s="83" t="s">
        <v>192</v>
      </c>
      <c r="I132" s="104">
        <v>-3.4032044259688235E-3</v>
      </c>
      <c r="J132" s="98"/>
      <c r="K132" s="9">
        <f t="shared" si="8"/>
        <v>-6.9712650568982973E-2</v>
      </c>
      <c r="L132" s="9">
        <f t="shared" si="9"/>
        <v>1.6611433813101584E-4</v>
      </c>
    </row>
    <row r="133" spans="2:12" x14ac:dyDescent="0.2">
      <c r="B133" s="83" t="s">
        <v>193</v>
      </c>
      <c r="C133" s="84">
        <v>2.7733755942947703E-3</v>
      </c>
      <c r="D133" s="85">
        <v>5.2593243689678874E-2</v>
      </c>
      <c r="E133" s="86">
        <v>7572</v>
      </c>
      <c r="F133" s="87">
        <v>0</v>
      </c>
      <c r="G133" s="5"/>
      <c r="H133" s="83" t="s">
        <v>193</v>
      </c>
      <c r="I133" s="104">
        <v>1.2644693964838144E-3</v>
      </c>
      <c r="J133" s="98"/>
      <c r="K133" s="9">
        <f t="shared" si="8"/>
        <v>2.3975751626198524E-2</v>
      </c>
      <c r="L133" s="9">
        <f t="shared" si="9"/>
        <v>-6.6678689464993914E-5</v>
      </c>
    </row>
    <row r="134" spans="2:12" x14ac:dyDescent="0.2">
      <c r="B134" s="83" t="s">
        <v>194</v>
      </c>
      <c r="C134" s="84">
        <v>1.0565240359218173E-3</v>
      </c>
      <c r="D134" s="85">
        <v>3.2489185804757369E-2</v>
      </c>
      <c r="E134" s="86">
        <v>7572</v>
      </c>
      <c r="F134" s="87">
        <v>0</v>
      </c>
      <c r="G134" s="5"/>
      <c r="H134" s="83" t="s">
        <v>194</v>
      </c>
      <c r="I134" s="104">
        <v>-1.0212611658292714E-3</v>
      </c>
      <c r="J134" s="98"/>
      <c r="K134" s="9">
        <f t="shared" si="8"/>
        <v>-3.1400669287047343E-2</v>
      </c>
      <c r="L134" s="9">
        <f t="shared" si="9"/>
        <v>3.3210649695449331E-5</v>
      </c>
    </row>
    <row r="135" spans="2:12" x14ac:dyDescent="0.2">
      <c r="B135" s="83" t="s">
        <v>195</v>
      </c>
      <c r="C135" s="84">
        <v>2.6413100898045432E-4</v>
      </c>
      <c r="D135" s="85">
        <v>1.6251034483321589E-2</v>
      </c>
      <c r="E135" s="86">
        <v>7572</v>
      </c>
      <c r="F135" s="87">
        <v>0</v>
      </c>
      <c r="G135" s="5"/>
      <c r="H135" s="83" t="s">
        <v>195</v>
      </c>
      <c r="I135" s="104">
        <v>4.0549398246451851E-3</v>
      </c>
      <c r="J135" s="98"/>
      <c r="K135" s="9">
        <f t="shared" si="8"/>
        <v>0.24945296826847702</v>
      </c>
      <c r="L135" s="9">
        <f t="shared" si="9"/>
        <v>-6.5905671933547445E-5</v>
      </c>
    </row>
    <row r="136" spans="2:12" x14ac:dyDescent="0.2">
      <c r="B136" s="83" t="s">
        <v>196</v>
      </c>
      <c r="C136" s="84">
        <v>7.9239302694136295E-4</v>
      </c>
      <c r="D136" s="85">
        <v>2.8140179795199085E-2</v>
      </c>
      <c r="E136" s="86">
        <v>7572</v>
      </c>
      <c r="F136" s="87">
        <v>0</v>
      </c>
      <c r="G136" s="5"/>
      <c r="H136" s="83" t="s">
        <v>196</v>
      </c>
      <c r="I136" s="104">
        <v>-1.8331379907561513E-3</v>
      </c>
      <c r="J136" s="98"/>
      <c r="K136" s="9">
        <f t="shared" si="8"/>
        <v>-6.5091461331293746E-2</v>
      </c>
      <c r="L136" s="9">
        <f t="shared" si="9"/>
        <v>5.1618922546624698E-5</v>
      </c>
    </row>
    <row r="137" spans="2:12" x14ac:dyDescent="0.2">
      <c r="B137" s="83" t="s">
        <v>197</v>
      </c>
      <c r="C137" s="84">
        <v>0.27337559429477021</v>
      </c>
      <c r="D137" s="85">
        <v>0.44572145548277087</v>
      </c>
      <c r="E137" s="86">
        <v>7572</v>
      </c>
      <c r="F137" s="87">
        <v>0</v>
      </c>
      <c r="G137" s="5"/>
      <c r="H137" s="83" t="s">
        <v>197</v>
      </c>
      <c r="I137" s="104">
        <v>-2.7046371319403198E-2</v>
      </c>
      <c r="J137" s="98"/>
      <c r="K137" s="9">
        <f t="shared" si="8"/>
        <v>-4.409155817989107E-2</v>
      </c>
      <c r="L137" s="9">
        <f t="shared" si="9"/>
        <v>1.6588427014244733E-2</v>
      </c>
    </row>
    <row r="138" spans="2:12" x14ac:dyDescent="0.2">
      <c r="B138" s="83" t="s">
        <v>198</v>
      </c>
      <c r="C138" s="84">
        <v>5.4543053354463814E-2</v>
      </c>
      <c r="D138" s="85">
        <v>0.22710112274725214</v>
      </c>
      <c r="E138" s="86">
        <v>7572</v>
      </c>
      <c r="F138" s="87">
        <v>0</v>
      </c>
      <c r="G138" s="5"/>
      <c r="H138" s="83" t="s">
        <v>198</v>
      </c>
      <c r="I138" s="104">
        <v>4.3629704437971727E-2</v>
      </c>
      <c r="J138" s="98"/>
      <c r="K138" s="9">
        <f t="shared" si="8"/>
        <v>0.18163717837221069</v>
      </c>
      <c r="L138" s="9">
        <f t="shared" si="9"/>
        <v>-1.0478580062539881E-2</v>
      </c>
    </row>
    <row r="139" spans="2:12" x14ac:dyDescent="0.2">
      <c r="B139" s="83" t="s">
        <v>199</v>
      </c>
      <c r="C139" s="84">
        <v>1.3206550449022716E-3</v>
      </c>
      <c r="D139" s="85">
        <v>3.6319211456151322E-2</v>
      </c>
      <c r="E139" s="86">
        <v>7572</v>
      </c>
      <c r="F139" s="87">
        <v>0</v>
      </c>
      <c r="G139" s="5"/>
      <c r="H139" s="83" t="s">
        <v>199</v>
      </c>
      <c r="I139" s="104">
        <v>5.7574061034427991E-3</v>
      </c>
      <c r="J139" s="98"/>
      <c r="K139" s="9">
        <f t="shared" si="8"/>
        <v>0.15831297887534126</v>
      </c>
      <c r="L139" s="9">
        <f t="shared" si="9"/>
        <v>-2.0935331774046714E-4</v>
      </c>
    </row>
    <row r="140" spans="2:12" x14ac:dyDescent="0.2">
      <c r="B140" s="83" t="s">
        <v>200</v>
      </c>
      <c r="C140" s="84">
        <v>0.42155309033280508</v>
      </c>
      <c r="D140" s="85">
        <v>0.49384034897231827</v>
      </c>
      <c r="E140" s="86">
        <v>7572</v>
      </c>
      <c r="F140" s="87">
        <v>0</v>
      </c>
      <c r="G140" s="5"/>
      <c r="H140" s="83" t="s">
        <v>200</v>
      </c>
      <c r="I140" s="104">
        <v>2.1480333643528193E-2</v>
      </c>
      <c r="J140" s="98"/>
      <c r="K140" s="9">
        <f t="shared" si="8"/>
        <v>2.5160424093689526E-2</v>
      </c>
      <c r="L140" s="9">
        <f t="shared" si="9"/>
        <v>-1.8336089887455932E-2</v>
      </c>
    </row>
    <row r="141" spans="2:12" x14ac:dyDescent="0.2">
      <c r="B141" s="83" t="s">
        <v>201</v>
      </c>
      <c r="C141" s="84">
        <v>2.3771790808240892E-2</v>
      </c>
      <c r="D141" s="85">
        <v>0.15234749088319857</v>
      </c>
      <c r="E141" s="86">
        <v>7572</v>
      </c>
      <c r="F141" s="87">
        <v>0</v>
      </c>
      <c r="G141" s="5"/>
      <c r="H141" s="83" t="s">
        <v>201</v>
      </c>
      <c r="I141" s="104">
        <v>4.2402832646711477E-2</v>
      </c>
      <c r="J141" s="98"/>
      <c r="K141" s="9">
        <f t="shared" si="8"/>
        <v>0.27171331237147522</v>
      </c>
      <c r="L141" s="9">
        <f t="shared" si="9"/>
        <v>-6.6163955934612478E-3</v>
      </c>
    </row>
    <row r="142" spans="2:12" x14ac:dyDescent="0.2">
      <c r="B142" s="83" t="s">
        <v>202</v>
      </c>
      <c r="C142" s="84">
        <v>1.7168515583729531E-3</v>
      </c>
      <c r="D142" s="85">
        <v>4.1402057395615421E-2</v>
      </c>
      <c r="E142" s="86">
        <v>7572</v>
      </c>
      <c r="F142" s="87">
        <v>0</v>
      </c>
      <c r="G142" s="5"/>
      <c r="H142" s="83" t="s">
        <v>202</v>
      </c>
      <c r="I142" s="104">
        <v>7.238847266458362E-3</v>
      </c>
      <c r="J142" s="98"/>
      <c r="K142" s="9">
        <f t="shared" si="8"/>
        <v>0.17454251539232479</v>
      </c>
      <c r="L142" s="9">
        <f t="shared" si="9"/>
        <v>-3.0017895225561877E-4</v>
      </c>
    </row>
    <row r="143" spans="2:12" x14ac:dyDescent="0.2">
      <c r="B143" s="83" t="s">
        <v>203</v>
      </c>
      <c r="C143" s="84">
        <v>3.1695721077654518E-3</v>
      </c>
      <c r="D143" s="85">
        <v>5.6213372429674842E-2</v>
      </c>
      <c r="E143" s="86">
        <v>7572</v>
      </c>
      <c r="F143" s="87">
        <v>0</v>
      </c>
      <c r="G143" s="5"/>
      <c r="H143" s="83" t="s">
        <v>203</v>
      </c>
      <c r="I143" s="104">
        <v>5.5575932356431669E-4</v>
      </c>
      <c r="J143" s="98"/>
      <c r="K143" s="9">
        <f t="shared" si="8"/>
        <v>9.8552671787623097E-3</v>
      </c>
      <c r="L143" s="9">
        <f t="shared" si="9"/>
        <v>-3.1336302635174278E-5</v>
      </c>
    </row>
    <row r="144" spans="2:12" x14ac:dyDescent="0.2">
      <c r="B144" s="83" t="s">
        <v>204</v>
      </c>
      <c r="C144" s="84">
        <v>7.5277337559429471E-3</v>
      </c>
      <c r="D144" s="85">
        <v>8.6441042225291587E-2</v>
      </c>
      <c r="E144" s="86">
        <v>7572</v>
      </c>
      <c r="F144" s="87">
        <v>0</v>
      </c>
      <c r="G144" s="5"/>
      <c r="H144" s="83" t="s">
        <v>204</v>
      </c>
      <c r="I144" s="104">
        <v>-4.8516366899228874E-3</v>
      </c>
      <c r="J144" s="98"/>
      <c r="K144" s="9">
        <f t="shared" si="8"/>
        <v>-5.570403522080325E-2</v>
      </c>
      <c r="L144" s="9">
        <f t="shared" si="9"/>
        <v>4.2250565636537394E-4</v>
      </c>
    </row>
    <row r="145" spans="2:13" x14ac:dyDescent="0.2">
      <c r="B145" s="83" t="s">
        <v>205</v>
      </c>
      <c r="C145" s="84">
        <v>0.68396724775488638</v>
      </c>
      <c r="D145" s="85">
        <v>0.46495655956450171</v>
      </c>
      <c r="E145" s="86">
        <v>7572</v>
      </c>
      <c r="F145" s="87">
        <v>0</v>
      </c>
      <c r="G145" s="5"/>
      <c r="H145" s="83" t="s">
        <v>205</v>
      </c>
      <c r="I145" s="104">
        <v>-1.2705280390167056E-2</v>
      </c>
      <c r="J145" s="98"/>
      <c r="K145" s="9">
        <f t="shared" ref="K145:K146" si="10">((1-C145)/D145)*I145</f>
        <v>-8.6358276857331651E-3</v>
      </c>
      <c r="L145" s="9">
        <f t="shared" ref="L145:L146" si="11">((0-C145)/D145)*I145</f>
        <v>1.868990872729296E-2</v>
      </c>
    </row>
    <row r="146" spans="2:13" ht="15.75" customHeight="1" x14ac:dyDescent="0.2">
      <c r="B146" s="83" t="s">
        <v>50</v>
      </c>
      <c r="C146" s="84">
        <v>0.84521922873745381</v>
      </c>
      <c r="D146" s="85">
        <v>0.36171945439497449</v>
      </c>
      <c r="E146" s="86">
        <v>7572</v>
      </c>
      <c r="F146" s="87">
        <v>0</v>
      </c>
      <c r="G146" s="5"/>
      <c r="H146" s="83" t="s">
        <v>50</v>
      </c>
      <c r="I146" s="104">
        <v>-1.0185019954218106E-2</v>
      </c>
      <c r="J146" s="98"/>
      <c r="K146" s="9">
        <f t="shared" si="10"/>
        <v>-4.3581986666299793E-3</v>
      </c>
      <c r="L146" s="9">
        <f t="shared" si="11"/>
        <v>2.3799037087399208E-2</v>
      </c>
    </row>
    <row r="147" spans="2:13" x14ac:dyDescent="0.25">
      <c r="B147" s="83" t="s">
        <v>51</v>
      </c>
      <c r="C147" s="88">
        <v>2.2931854199683044</v>
      </c>
      <c r="D147" s="89">
        <v>1.3434769967697096</v>
      </c>
      <c r="E147" s="86">
        <v>7572</v>
      </c>
      <c r="F147" s="87">
        <v>0</v>
      </c>
      <c r="H147" s="83" t="s">
        <v>51</v>
      </c>
      <c r="I147" s="104">
        <v>-2.2303481143194893E-2</v>
      </c>
      <c r="J147" s="105"/>
      <c r="M147" s="2" t="str">
        <f>"((memsleep-"&amp;C147&amp;")/"&amp;D147&amp;")*("&amp;I147&amp;")"</f>
        <v>((memsleep-2.2931854199683)/1.34347699676971)*(-0.0223034811431949)</v>
      </c>
    </row>
    <row r="148" spans="2:13" x14ac:dyDescent="0.25">
      <c r="B148" s="83" t="s">
        <v>208</v>
      </c>
      <c r="C148" s="90">
        <v>0.10380348652931855</v>
      </c>
      <c r="D148" s="91">
        <v>0.30502558936717183</v>
      </c>
      <c r="E148" s="86">
        <v>7572</v>
      </c>
      <c r="F148" s="87">
        <v>0</v>
      </c>
      <c r="H148" s="83" t="s">
        <v>208</v>
      </c>
      <c r="I148" s="104">
        <v>3.8573541680260968E-3</v>
      </c>
      <c r="J148" s="105"/>
      <c r="K148" s="9">
        <f t="shared" ref="K148:K171" si="12">((1-C148)/D148)*I148</f>
        <v>1.133330276905168E-2</v>
      </c>
      <c r="L148" s="9">
        <f t="shared" ref="L148:L171" si="13">((0-C148)/D148)*I148</f>
        <v>-1.3126990828875068E-3</v>
      </c>
    </row>
    <row r="149" spans="2:13" x14ac:dyDescent="0.25">
      <c r="B149" s="83" t="s">
        <v>209</v>
      </c>
      <c r="C149" s="90">
        <v>4.6751188589540409E-2</v>
      </c>
      <c r="D149" s="91">
        <v>0.21111940057609105</v>
      </c>
      <c r="E149" s="86">
        <v>7572</v>
      </c>
      <c r="F149" s="87">
        <v>0</v>
      </c>
      <c r="H149" s="83" t="s">
        <v>209</v>
      </c>
      <c r="I149" s="104">
        <v>1.3112668339260771E-2</v>
      </c>
      <c r="J149" s="105"/>
      <c r="K149" s="9">
        <f t="shared" si="12"/>
        <v>5.9206474983879147E-2</v>
      </c>
      <c r="L149" s="9">
        <f t="shared" si="13"/>
        <v>-2.903725705776284E-3</v>
      </c>
    </row>
    <row r="150" spans="2:13" x14ac:dyDescent="0.25">
      <c r="B150" s="83" t="s">
        <v>210</v>
      </c>
      <c r="C150" s="90">
        <v>3.6846275752773369E-2</v>
      </c>
      <c r="D150" s="91">
        <v>0.18839669625154154</v>
      </c>
      <c r="E150" s="86">
        <v>7572</v>
      </c>
      <c r="F150" s="87">
        <v>0</v>
      </c>
      <c r="H150" s="83" t="s">
        <v>210</v>
      </c>
      <c r="I150" s="104">
        <v>2.0569756863676635E-2</v>
      </c>
      <c r="J150" s="105"/>
      <c r="K150" s="9">
        <f t="shared" si="12"/>
        <v>0.10516021949587662</v>
      </c>
      <c r="L150" s="9">
        <f t="shared" si="13"/>
        <v>-4.022994822343284E-3</v>
      </c>
    </row>
    <row r="151" spans="2:13" x14ac:dyDescent="0.25">
      <c r="B151" s="83" t="s">
        <v>211</v>
      </c>
      <c r="C151" s="90">
        <v>5.2826201796090863E-3</v>
      </c>
      <c r="D151" s="91">
        <v>7.2494193986675379E-2</v>
      </c>
      <c r="E151" s="86">
        <v>7572</v>
      </c>
      <c r="F151" s="87">
        <v>0</v>
      </c>
      <c r="H151" s="83" t="s">
        <v>211</v>
      </c>
      <c r="I151" s="104">
        <v>3.102492348463803E-3</v>
      </c>
      <c r="J151" s="105"/>
      <c r="K151" s="9">
        <f t="shared" si="12"/>
        <v>4.2570347914261369E-2</v>
      </c>
      <c r="L151" s="9">
        <f t="shared" si="13"/>
        <v>-2.2607725923665093E-4</v>
      </c>
    </row>
    <row r="152" spans="2:13" x14ac:dyDescent="0.25">
      <c r="B152" s="83" t="s">
        <v>212</v>
      </c>
      <c r="C152" s="90">
        <v>1.1885895404120444E-3</v>
      </c>
      <c r="D152" s="91">
        <v>3.4457707427040518E-2</v>
      </c>
      <c r="E152" s="86">
        <v>7572</v>
      </c>
      <c r="F152" s="87">
        <v>0</v>
      </c>
      <c r="H152" s="83" t="s">
        <v>212</v>
      </c>
      <c r="I152" s="104">
        <v>3.2728312339202672E-3</v>
      </c>
      <c r="J152" s="105"/>
      <c r="K152" s="9">
        <f t="shared" si="12"/>
        <v>9.4868214545893143E-2</v>
      </c>
      <c r="L152" s="9">
        <f t="shared" si="13"/>
        <v>-1.1289355162145159E-4</v>
      </c>
    </row>
    <row r="153" spans="2:13" x14ac:dyDescent="0.25">
      <c r="B153" s="83" t="s">
        <v>213</v>
      </c>
      <c r="C153" s="90">
        <v>1.0565240359218175E-3</v>
      </c>
      <c r="D153" s="91">
        <v>3.2489185804757702E-2</v>
      </c>
      <c r="E153" s="86">
        <v>7572</v>
      </c>
      <c r="F153" s="87">
        <v>0</v>
      </c>
      <c r="H153" s="83" t="s">
        <v>213</v>
      </c>
      <c r="I153" s="104">
        <v>3.9509411447931342E-4</v>
      </c>
      <c r="J153" s="105"/>
      <c r="K153" s="9">
        <f t="shared" si="12"/>
        <v>1.214794025380342E-2</v>
      </c>
      <c r="L153" s="9">
        <f t="shared" si="13"/>
        <v>-1.2848165260500712E-5</v>
      </c>
    </row>
    <row r="154" spans="2:13" x14ac:dyDescent="0.25">
      <c r="B154" s="83" t="s">
        <v>214</v>
      </c>
      <c r="C154" s="90">
        <v>9.2445853143159E-4</v>
      </c>
      <c r="D154" s="91">
        <v>3.0392859361736444E-2</v>
      </c>
      <c r="E154" s="86">
        <v>7572</v>
      </c>
      <c r="F154" s="87">
        <v>0</v>
      </c>
      <c r="H154" s="83" t="s">
        <v>214</v>
      </c>
      <c r="I154" s="104">
        <v>-6.7548197420478175E-4</v>
      </c>
      <c r="J154" s="105"/>
      <c r="K154" s="9">
        <f t="shared" si="12"/>
        <v>-2.2204476094161842E-2</v>
      </c>
      <c r="L154" s="9">
        <f t="shared" si="13"/>
        <v>2.0546111389178174E-5</v>
      </c>
    </row>
    <row r="155" spans="2:13" x14ac:dyDescent="0.25">
      <c r="B155" s="83" t="s">
        <v>215</v>
      </c>
      <c r="C155" s="90">
        <v>1.8489170628631802E-3</v>
      </c>
      <c r="D155" s="91">
        <v>4.2962103387163116E-2</v>
      </c>
      <c r="E155" s="86">
        <v>7572</v>
      </c>
      <c r="F155" s="87">
        <v>0</v>
      </c>
      <c r="H155" s="83" t="s">
        <v>215</v>
      </c>
      <c r="I155" s="104">
        <v>3.1789631545568737E-3</v>
      </c>
      <c r="J155" s="105"/>
      <c r="K155" s="9">
        <f t="shared" si="12"/>
        <v>7.3857778487780093E-2</v>
      </c>
      <c r="L155" s="9">
        <f t="shared" si="13"/>
        <v>-1.3680985695010869E-4</v>
      </c>
    </row>
    <row r="156" spans="2:13" x14ac:dyDescent="0.25">
      <c r="B156" s="83" t="s">
        <v>216</v>
      </c>
      <c r="C156" s="90">
        <v>3.9619651347068147E-4</v>
      </c>
      <c r="D156" s="91">
        <v>1.9902056473229936E-2</v>
      </c>
      <c r="E156" s="86">
        <v>7572</v>
      </c>
      <c r="F156" s="87">
        <v>0</v>
      </c>
      <c r="H156" s="83" t="s">
        <v>216</v>
      </c>
      <c r="I156" s="104">
        <v>1.5556121215204921E-3</v>
      </c>
      <c r="J156" s="105"/>
      <c r="K156" s="9">
        <f t="shared" si="12"/>
        <v>7.8132417899288084E-2</v>
      </c>
      <c r="L156" s="9">
        <f t="shared" si="13"/>
        <v>-3.0968060998528771E-5</v>
      </c>
    </row>
    <row r="157" spans="2:13" x14ac:dyDescent="0.25">
      <c r="B157" s="83" t="s">
        <v>217</v>
      </c>
      <c r="C157" s="90">
        <v>0.1259904912836767</v>
      </c>
      <c r="D157" s="91">
        <v>0.33186056100853256</v>
      </c>
      <c r="E157" s="86">
        <v>7572</v>
      </c>
      <c r="F157" s="87">
        <v>0</v>
      </c>
      <c r="H157" s="83" t="s">
        <v>217</v>
      </c>
      <c r="I157" s="104">
        <v>-6.0090921402627473E-4</v>
      </c>
      <c r="J157" s="105"/>
      <c r="K157" s="9">
        <f t="shared" si="12"/>
        <v>-1.5825935005296179E-3</v>
      </c>
      <c r="L157" s="9">
        <f t="shared" si="13"/>
        <v>2.281345118623837E-4</v>
      </c>
    </row>
    <row r="158" spans="2:13" x14ac:dyDescent="0.25">
      <c r="B158" s="83" t="s">
        <v>218</v>
      </c>
      <c r="C158" s="90">
        <v>6.3523507659799264E-2</v>
      </c>
      <c r="D158" s="91">
        <v>0.24391828348995712</v>
      </c>
      <c r="E158" s="86">
        <v>7572</v>
      </c>
      <c r="F158" s="87">
        <v>0</v>
      </c>
      <c r="H158" s="83" t="s">
        <v>218</v>
      </c>
      <c r="I158" s="104">
        <v>1.0558146220380768E-2</v>
      </c>
      <c r="J158" s="105"/>
      <c r="K158" s="9">
        <f t="shared" si="12"/>
        <v>4.0535935218174106E-2</v>
      </c>
      <c r="L158" s="9">
        <f t="shared" si="13"/>
        <v>-2.7496523536795587E-3</v>
      </c>
    </row>
    <row r="159" spans="2:13" x14ac:dyDescent="0.25">
      <c r="B159" s="83" t="s">
        <v>219</v>
      </c>
      <c r="C159" s="90">
        <v>4.2789223454833596E-2</v>
      </c>
      <c r="D159" s="91">
        <v>0.2023949498005044</v>
      </c>
      <c r="E159" s="86">
        <v>7572</v>
      </c>
      <c r="F159" s="87">
        <v>0</v>
      </c>
      <c r="H159" s="83" t="s">
        <v>219</v>
      </c>
      <c r="I159" s="104">
        <v>2.0038585756187322E-2</v>
      </c>
      <c r="J159" s="105"/>
      <c r="K159" s="9">
        <f t="shared" si="12"/>
        <v>9.4770893500323763E-2</v>
      </c>
      <c r="L159" s="9">
        <f t="shared" si="13"/>
        <v>-4.2364472260078504E-3</v>
      </c>
    </row>
    <row r="160" spans="2:13" x14ac:dyDescent="0.25">
      <c r="B160" s="83" t="s">
        <v>220</v>
      </c>
      <c r="C160" s="90">
        <v>7.2636027469624937E-3</v>
      </c>
      <c r="D160" s="91">
        <v>8.4922289485590774E-2</v>
      </c>
      <c r="E160" s="86">
        <v>7572</v>
      </c>
      <c r="F160" s="87">
        <v>0</v>
      </c>
      <c r="H160" s="83" t="s">
        <v>220</v>
      </c>
      <c r="I160" s="104">
        <v>4.2457580179420269E-3</v>
      </c>
      <c r="J160" s="105"/>
      <c r="K160" s="9">
        <f t="shared" si="12"/>
        <v>4.9632652909753848E-2</v>
      </c>
      <c r="L160" s="9">
        <f t="shared" si="13"/>
        <v>-3.6314964880091279E-4</v>
      </c>
    </row>
    <row r="161" spans="2:13" x14ac:dyDescent="0.25">
      <c r="B161" s="83" t="s">
        <v>221</v>
      </c>
      <c r="C161" s="90">
        <v>4.3581616481774962E-3</v>
      </c>
      <c r="D161" s="91">
        <v>6.587671216247333E-2</v>
      </c>
      <c r="E161" s="86">
        <v>7572</v>
      </c>
      <c r="F161" s="87">
        <v>0</v>
      </c>
      <c r="H161" s="83" t="s">
        <v>221</v>
      </c>
      <c r="I161" s="104">
        <v>6.5172944601243638E-3</v>
      </c>
      <c r="J161" s="105"/>
      <c r="K161" s="9">
        <f t="shared" si="12"/>
        <v>9.85005296159083E-2</v>
      </c>
      <c r="L161" s="9">
        <f t="shared" si="13"/>
        <v>-4.3116029676680914E-4</v>
      </c>
    </row>
    <row r="162" spans="2:13" x14ac:dyDescent="0.25">
      <c r="B162" s="83" t="s">
        <v>222</v>
      </c>
      <c r="C162" s="90">
        <v>2.6413100898045432E-3</v>
      </c>
      <c r="D162" s="91">
        <v>5.1329148847006442E-2</v>
      </c>
      <c r="E162" s="86">
        <v>7572</v>
      </c>
      <c r="F162" s="87">
        <v>0</v>
      </c>
      <c r="H162" s="83" t="s">
        <v>222</v>
      </c>
      <c r="I162" s="104">
        <v>1.0777233751463793E-2</v>
      </c>
      <c r="J162" s="105"/>
      <c r="K162" s="9">
        <f t="shared" si="12"/>
        <v>0.20940864940609175</v>
      </c>
      <c r="L162" s="9">
        <f t="shared" si="13"/>
        <v>-5.5457799101189548E-4</v>
      </c>
    </row>
    <row r="163" spans="2:13" x14ac:dyDescent="0.25">
      <c r="B163" s="83" t="s">
        <v>223</v>
      </c>
      <c r="C163" s="90">
        <v>0.17274167987321712</v>
      </c>
      <c r="D163" s="91">
        <v>0.37804876249522656</v>
      </c>
      <c r="E163" s="86">
        <v>7572</v>
      </c>
      <c r="F163" s="87">
        <v>0</v>
      </c>
      <c r="H163" s="83" t="s">
        <v>223</v>
      </c>
      <c r="I163" s="104">
        <v>-1.3629209214191433E-2</v>
      </c>
      <c r="J163" s="105"/>
      <c r="K163" s="9">
        <f t="shared" si="12"/>
        <v>-2.9823868870172111E-2</v>
      </c>
      <c r="L163" s="9">
        <f t="shared" si="13"/>
        <v>6.2275894767217623E-3</v>
      </c>
    </row>
    <row r="164" spans="2:13" x14ac:dyDescent="0.25">
      <c r="B164" s="83" t="s">
        <v>224</v>
      </c>
      <c r="C164" s="90">
        <v>0.17155309033280508</v>
      </c>
      <c r="D164" s="91">
        <v>0.37701644460913347</v>
      </c>
      <c r="E164" s="86">
        <v>7572</v>
      </c>
      <c r="F164" s="87">
        <v>0</v>
      </c>
      <c r="H164" s="83" t="s">
        <v>224</v>
      </c>
      <c r="I164" s="104">
        <v>9.2159565878263195E-4</v>
      </c>
      <c r="J164" s="105"/>
      <c r="K164" s="9">
        <f t="shared" si="12"/>
        <v>2.0250922377476528E-3</v>
      </c>
      <c r="L164" s="9">
        <f t="shared" si="13"/>
        <v>-4.193519554972423E-4</v>
      </c>
    </row>
    <row r="165" spans="2:13" x14ac:dyDescent="0.25">
      <c r="B165" s="83" t="s">
        <v>225</v>
      </c>
      <c r="C165" s="90">
        <v>0.21605916534601158</v>
      </c>
      <c r="D165" s="91">
        <v>0.41158228133517227</v>
      </c>
      <c r="E165" s="86">
        <v>7572</v>
      </c>
      <c r="F165" s="87">
        <v>0</v>
      </c>
      <c r="H165" s="83" t="s">
        <v>225</v>
      </c>
      <c r="I165" s="104">
        <v>2.4131097280849612E-2</v>
      </c>
      <c r="J165" s="105"/>
      <c r="K165" s="9">
        <f t="shared" si="12"/>
        <v>4.5962504707680742E-2</v>
      </c>
      <c r="L165" s="9">
        <f t="shared" si="13"/>
        <v>-1.2667563629003651E-2</v>
      </c>
    </row>
    <row r="166" spans="2:13" x14ac:dyDescent="0.25">
      <c r="B166" s="83" t="s">
        <v>226</v>
      </c>
      <c r="C166" s="90">
        <v>5.5995773903856315E-2</v>
      </c>
      <c r="D166" s="91">
        <v>0.22992874797652882</v>
      </c>
      <c r="E166" s="86">
        <v>7572</v>
      </c>
      <c r="F166" s="87">
        <v>0</v>
      </c>
      <c r="H166" s="83" t="s">
        <v>226</v>
      </c>
      <c r="I166" s="104">
        <v>-2.1288730905480351E-3</v>
      </c>
      <c r="J166" s="105"/>
      <c r="K166" s="9">
        <f t="shared" si="12"/>
        <v>-8.740382453197415E-3</v>
      </c>
      <c r="L166" s="9">
        <f t="shared" si="13"/>
        <v>5.1845581423554902E-4</v>
      </c>
    </row>
    <row r="167" spans="2:13" x14ac:dyDescent="0.25">
      <c r="B167" s="83" t="s">
        <v>227</v>
      </c>
      <c r="C167" s="90">
        <v>1.7168515583729532E-2</v>
      </c>
      <c r="D167" s="91">
        <v>0.12990760713691318</v>
      </c>
      <c r="E167" s="86">
        <v>7572</v>
      </c>
      <c r="F167" s="87">
        <v>0</v>
      </c>
      <c r="H167" s="83" t="s">
        <v>227</v>
      </c>
      <c r="I167" s="104">
        <v>2.6492877819013117E-3</v>
      </c>
      <c r="J167" s="105"/>
      <c r="K167" s="9">
        <f t="shared" si="12"/>
        <v>2.0043502460850772E-2</v>
      </c>
      <c r="L167" s="9">
        <f t="shared" si="13"/>
        <v>-3.5012836870607371E-4</v>
      </c>
    </row>
    <row r="168" spans="2:13" x14ac:dyDescent="0.25">
      <c r="B168" s="83" t="s">
        <v>228</v>
      </c>
      <c r="C168" s="90">
        <v>5.2826201796090863E-3</v>
      </c>
      <c r="D168" s="91">
        <v>7.2494193986670716E-2</v>
      </c>
      <c r="E168" s="86">
        <v>7572</v>
      </c>
      <c r="F168" s="87">
        <v>0</v>
      </c>
      <c r="H168" s="83" t="s">
        <v>228</v>
      </c>
      <c r="I168" s="104">
        <v>6.3364178648134834E-3</v>
      </c>
      <c r="J168" s="105"/>
      <c r="K168" s="9">
        <f t="shared" si="12"/>
        <v>8.694413482400104E-2</v>
      </c>
      <c r="L168" s="9">
        <f t="shared" si="13"/>
        <v>-4.6173199587892219E-4</v>
      </c>
    </row>
    <row r="169" spans="2:13" x14ac:dyDescent="0.25">
      <c r="B169" s="83" t="s">
        <v>229</v>
      </c>
      <c r="C169" s="90">
        <v>4.820390913893291E-2</v>
      </c>
      <c r="D169" s="91">
        <v>0.21421099945363076</v>
      </c>
      <c r="E169" s="86">
        <v>7572</v>
      </c>
      <c r="F169" s="87">
        <v>0</v>
      </c>
      <c r="H169" s="83" t="s">
        <v>229</v>
      </c>
      <c r="I169" s="104">
        <v>3.2377951187950674E-3</v>
      </c>
      <c r="J169" s="105"/>
      <c r="K169" s="9">
        <f t="shared" si="12"/>
        <v>1.4386379527374713E-2</v>
      </c>
      <c r="L169" s="9">
        <f t="shared" si="13"/>
        <v>-7.2860115547270302E-4</v>
      </c>
    </row>
    <row r="170" spans="2:13" x14ac:dyDescent="0.25">
      <c r="B170" s="83" t="s">
        <v>230</v>
      </c>
      <c r="C170" s="90">
        <v>2.8526148969889066E-2</v>
      </c>
      <c r="D170" s="91">
        <v>0.16648143479486258</v>
      </c>
      <c r="E170" s="86">
        <v>7572</v>
      </c>
      <c r="F170" s="87">
        <v>0</v>
      </c>
      <c r="H170" s="83" t="s">
        <v>230</v>
      </c>
      <c r="I170" s="104">
        <v>6.3304638802940934E-3</v>
      </c>
      <c r="J170" s="105"/>
      <c r="K170" s="9">
        <f t="shared" si="12"/>
        <v>3.6940335912975325E-2</v>
      </c>
      <c r="L170" s="9">
        <f t="shared" si="13"/>
        <v>-1.0847080692227666E-3</v>
      </c>
    </row>
    <row r="171" spans="2:13" x14ac:dyDescent="0.25">
      <c r="B171" s="83" t="s">
        <v>231</v>
      </c>
      <c r="C171" s="90">
        <v>3.0903328050713157E-2</v>
      </c>
      <c r="D171" s="91">
        <v>0.1730672355689816</v>
      </c>
      <c r="E171" s="86">
        <v>7572</v>
      </c>
      <c r="F171" s="87">
        <v>0</v>
      </c>
      <c r="H171" s="83" t="s">
        <v>231</v>
      </c>
      <c r="I171" s="104">
        <v>1.5633614395439085E-2</v>
      </c>
      <c r="J171" s="105"/>
      <c r="K171" s="9">
        <f t="shared" si="12"/>
        <v>8.7541027805460955E-2</v>
      </c>
      <c r="L171" s="9">
        <f t="shared" si="13"/>
        <v>-2.7915781556933587E-3</v>
      </c>
    </row>
    <row r="172" spans="2:13" ht="15.75" thickBot="1" x14ac:dyDescent="0.3">
      <c r="B172" s="92" t="s">
        <v>52</v>
      </c>
      <c r="C172" s="93">
        <v>13.748151938721559</v>
      </c>
      <c r="D172" s="94">
        <v>29.908551379977546</v>
      </c>
      <c r="E172" s="95">
        <v>7572</v>
      </c>
      <c r="F172" s="96">
        <v>0</v>
      </c>
      <c r="H172" s="92" t="s">
        <v>52</v>
      </c>
      <c r="I172" s="106">
        <v>2.2021229353916379E-2</v>
      </c>
      <c r="J172" s="105"/>
      <c r="M172" s="2" t="str">
        <f>"((landarea-"&amp;C172&amp;")/"&amp;D172&amp;")*("&amp;I172&amp;")"</f>
        <v>((landarea-13.7481519387216)/29.9085513799775)*(0.0220212293539164)</v>
      </c>
    </row>
    <row r="173" spans="2:13" ht="15.75" thickTop="1" x14ac:dyDescent="0.25">
      <c r="B173" s="97" t="s">
        <v>46</v>
      </c>
      <c r="C173" s="97"/>
      <c r="D173" s="97"/>
      <c r="E173" s="97"/>
      <c r="F173" s="97"/>
      <c r="H173" s="97" t="s">
        <v>7</v>
      </c>
      <c r="I173" s="97"/>
      <c r="J173" s="105"/>
    </row>
  </sheetData>
  <mergeCells count="7">
    <mergeCell ref="B173:F173"/>
    <mergeCell ref="H4:I4"/>
    <mergeCell ref="H5:H6"/>
    <mergeCell ref="H173:I173"/>
    <mergeCell ref="K5:L5"/>
    <mergeCell ref="B5:F5"/>
    <mergeCell ref="B6"/>
  </mergeCells>
  <pageMargins left="0.25" right="0.2" top="0.25" bottom="0.25" header="0.55000000000000004" footer="0.05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51"/>
  <sheetViews>
    <sheetView zoomScaleNormal="100" workbookViewId="0"/>
  </sheetViews>
  <sheetFormatPr defaultRowHeight="15" x14ac:dyDescent="0.25"/>
  <cols>
    <col min="1" max="1" width="60.7109375" customWidth="1"/>
    <col min="2" max="2" width="9.140625" customWidth="1"/>
    <col min="3" max="3" width="9.85546875" customWidth="1"/>
    <col min="4" max="4" width="11.140625" customWidth="1"/>
    <col min="5" max="5" width="14.28515625" customWidth="1"/>
    <col min="7" max="7" width="13" customWidth="1"/>
  </cols>
  <sheetData>
    <row r="1" spans="1:10" x14ac:dyDescent="0.25">
      <c r="A1" t="s">
        <v>12</v>
      </c>
      <c r="E1" s="2" t="s">
        <v>75</v>
      </c>
    </row>
    <row r="3" spans="1:10" x14ac:dyDescent="0.25">
      <c r="B3" t="s">
        <v>73</v>
      </c>
    </row>
    <row r="5" spans="1:10" ht="15.75" customHeight="1" thickBot="1" x14ac:dyDescent="0.3">
      <c r="C5" s="107" t="s">
        <v>21</v>
      </c>
      <c r="D5" s="107"/>
      <c r="E5" s="107"/>
      <c r="F5" s="107"/>
      <c r="G5" s="107"/>
      <c r="H5" s="107"/>
      <c r="I5" s="107"/>
      <c r="J5" s="6"/>
    </row>
    <row r="6" spans="1:10" ht="25.5" thickTop="1" x14ac:dyDescent="0.25">
      <c r="C6" s="108" t="s">
        <v>13</v>
      </c>
      <c r="D6" s="109"/>
      <c r="E6" s="110" t="s">
        <v>14</v>
      </c>
      <c r="F6" s="111"/>
      <c r="G6" s="112" t="s">
        <v>15</v>
      </c>
      <c r="H6" s="111" t="s">
        <v>16</v>
      </c>
      <c r="I6" s="113" t="s">
        <v>17</v>
      </c>
      <c r="J6" s="6"/>
    </row>
    <row r="7" spans="1:10" ht="15.75" thickBot="1" x14ac:dyDescent="0.3">
      <c r="C7" s="114"/>
      <c r="D7" s="115"/>
      <c r="E7" s="116" t="s">
        <v>18</v>
      </c>
      <c r="F7" s="117" t="s">
        <v>19</v>
      </c>
      <c r="G7" s="117" t="s">
        <v>20</v>
      </c>
      <c r="H7" s="118"/>
      <c r="I7" s="119"/>
      <c r="J7" s="6"/>
    </row>
    <row r="8" spans="1:10" ht="15.75" thickTop="1" x14ac:dyDescent="0.25">
      <c r="C8" s="120" t="s">
        <v>5</v>
      </c>
      <c r="D8" s="121" t="s">
        <v>61</v>
      </c>
      <c r="E8" s="122">
        <v>0.83758470794724538</v>
      </c>
      <c r="F8" s="123">
        <v>1.6484773021052635E-3</v>
      </c>
      <c r="G8" s="124"/>
      <c r="H8" s="125">
        <v>508.09599069248293</v>
      </c>
      <c r="I8" s="126">
        <v>0</v>
      </c>
      <c r="J8" s="6"/>
    </row>
    <row r="9" spans="1:10" ht="36.75" thickBot="1" x14ac:dyDescent="0.3">
      <c r="C9" s="127"/>
      <c r="D9" s="128" t="s">
        <v>63</v>
      </c>
      <c r="E9" s="129">
        <v>0.87903619672918187</v>
      </c>
      <c r="F9" s="130">
        <v>1.6486347422758265E-3</v>
      </c>
      <c r="G9" s="130">
        <v>0.99091986334204696</v>
      </c>
      <c r="H9" s="131">
        <v>533.19038728720045</v>
      </c>
      <c r="I9" s="132">
        <v>0</v>
      </c>
      <c r="J9" s="6"/>
    </row>
    <row r="10" spans="1:10" ht="15.75" customHeight="1" thickTop="1" x14ac:dyDescent="0.25">
      <c r="C10" s="133" t="s">
        <v>42</v>
      </c>
      <c r="D10" s="133"/>
      <c r="E10" s="133"/>
      <c r="F10" s="133"/>
      <c r="G10" s="133"/>
      <c r="H10" s="133"/>
      <c r="I10" s="133"/>
      <c r="J10" s="6"/>
    </row>
    <row r="12" spans="1:10" x14ac:dyDescent="0.25">
      <c r="D12" t="str">
        <f>"Combined Score="&amp;E8&amp;" + "&amp;E9&amp;" * Urban Score"</f>
        <v>Combined Score=0.837584707947245 + 0.879036196729182 * Urban Score</v>
      </c>
    </row>
    <row r="14" spans="1:10" x14ac:dyDescent="0.25">
      <c r="B14" t="s">
        <v>11</v>
      </c>
    </row>
    <row r="16" spans="1:10" ht="15.75" customHeight="1" thickBot="1" x14ac:dyDescent="0.3">
      <c r="C16" s="107" t="s">
        <v>21</v>
      </c>
      <c r="D16" s="107"/>
      <c r="E16" s="107"/>
      <c r="F16" s="107"/>
      <c r="G16" s="107"/>
      <c r="H16" s="107"/>
      <c r="I16" s="107"/>
      <c r="J16" s="6"/>
    </row>
    <row r="17" spans="2:10" ht="25.5" thickTop="1" x14ac:dyDescent="0.25">
      <c r="C17" s="108" t="s">
        <v>13</v>
      </c>
      <c r="D17" s="109"/>
      <c r="E17" s="110" t="s">
        <v>14</v>
      </c>
      <c r="F17" s="111"/>
      <c r="G17" s="112" t="s">
        <v>15</v>
      </c>
      <c r="H17" s="111" t="s">
        <v>16</v>
      </c>
      <c r="I17" s="113" t="s">
        <v>17</v>
      </c>
      <c r="J17" s="6"/>
    </row>
    <row r="18" spans="2:10" ht="15.75" thickBot="1" x14ac:dyDescent="0.3">
      <c r="C18" s="114"/>
      <c r="D18" s="115"/>
      <c r="E18" s="116" t="s">
        <v>18</v>
      </c>
      <c r="F18" s="117" t="s">
        <v>19</v>
      </c>
      <c r="G18" s="117" t="s">
        <v>20</v>
      </c>
      <c r="H18" s="118"/>
      <c r="I18" s="119"/>
      <c r="J18" s="6"/>
    </row>
    <row r="19" spans="2:10" ht="15.75" thickTop="1" x14ac:dyDescent="0.25">
      <c r="C19" s="120" t="s">
        <v>5</v>
      </c>
      <c r="D19" s="121" t="s">
        <v>61</v>
      </c>
      <c r="E19" s="122">
        <v>-0.57918562213573588</v>
      </c>
      <c r="F19" s="123">
        <v>1.3678783063445314E-3</v>
      </c>
      <c r="G19" s="124"/>
      <c r="H19" s="125">
        <v>-423.41896896042647</v>
      </c>
      <c r="I19" s="126">
        <v>0</v>
      </c>
      <c r="J19" s="6"/>
    </row>
    <row r="20" spans="2:10" ht="36.75" thickBot="1" x14ac:dyDescent="0.3">
      <c r="C20" s="127"/>
      <c r="D20" s="128" t="s">
        <v>62</v>
      </c>
      <c r="E20" s="129">
        <v>0.55911750342423416</v>
      </c>
      <c r="F20" s="130">
        <v>1.3679686400614067E-3</v>
      </c>
      <c r="G20" s="130">
        <v>0.97808457245160974</v>
      </c>
      <c r="H20" s="131">
        <v>408.72099480229019</v>
      </c>
      <c r="I20" s="132">
        <v>0</v>
      </c>
      <c r="J20" s="6"/>
    </row>
    <row r="21" spans="2:10" ht="15.75" customHeight="1" thickTop="1" x14ac:dyDescent="0.25">
      <c r="C21" s="133" t="s">
        <v>42</v>
      </c>
      <c r="D21" s="133"/>
      <c r="E21" s="133"/>
      <c r="F21" s="133"/>
      <c r="G21" s="133"/>
      <c r="H21" s="133"/>
      <c r="I21" s="133"/>
      <c r="J21" s="6"/>
    </row>
    <row r="23" spans="2:10" x14ac:dyDescent="0.25">
      <c r="D23" t="str">
        <f>"Combined Score="&amp;E19&amp;" + "&amp;E20&amp;" * Rural Score"</f>
        <v>Combined Score=-0.579185622135736 + 0.559117503424234 * Rural Score</v>
      </c>
    </row>
    <row r="26" spans="2:10" x14ac:dyDescent="0.25">
      <c r="B26" t="s">
        <v>22</v>
      </c>
    </row>
    <row r="28" spans="2:10" x14ac:dyDescent="0.25">
      <c r="C28" s="107" t="s">
        <v>23</v>
      </c>
      <c r="D28" s="107"/>
      <c r="E28" s="107"/>
      <c r="F28" s="6"/>
    </row>
    <row r="29" spans="2:10" ht="15.75" thickBot="1" x14ac:dyDescent="0.3">
      <c r="C29" s="134" t="s">
        <v>43</v>
      </c>
      <c r="D29" s="135"/>
      <c r="E29" s="135"/>
      <c r="F29" s="6"/>
    </row>
    <row r="30" spans="2:10" ht="15.75" thickTop="1" x14ac:dyDescent="0.25">
      <c r="C30" s="136" t="s">
        <v>24</v>
      </c>
      <c r="D30" s="121" t="s">
        <v>25</v>
      </c>
      <c r="E30" s="137">
        <v>12807.999919000045</v>
      </c>
      <c r="F30" s="6"/>
    </row>
    <row r="31" spans="2:10" x14ac:dyDescent="0.25">
      <c r="C31" s="138"/>
      <c r="D31" s="139" t="s">
        <v>26</v>
      </c>
      <c r="E31" s="140">
        <v>0</v>
      </c>
      <c r="F31" s="6"/>
    </row>
    <row r="32" spans="2:10" x14ac:dyDescent="0.25">
      <c r="C32" s="138" t="s">
        <v>1</v>
      </c>
      <c r="D32" s="141"/>
      <c r="E32" s="142">
        <v>0.14077010927269068</v>
      </c>
      <c r="F32" s="6"/>
    </row>
    <row r="33" spans="3:6" ht="15" customHeight="1" x14ac:dyDescent="0.25">
      <c r="C33" s="138" t="s">
        <v>44</v>
      </c>
      <c r="D33" s="141"/>
      <c r="E33" s="143">
        <v>9.1131523283516855E-3</v>
      </c>
      <c r="F33" s="6"/>
    </row>
    <row r="34" spans="3:6" x14ac:dyDescent="0.25">
      <c r="C34" s="138" t="s">
        <v>27</v>
      </c>
      <c r="D34" s="141"/>
      <c r="E34" s="142">
        <v>-0.14479024064697316</v>
      </c>
      <c r="F34" s="6"/>
    </row>
    <row r="35" spans="3:6" x14ac:dyDescent="0.25">
      <c r="C35" s="138" t="s">
        <v>28</v>
      </c>
      <c r="D35" s="141"/>
      <c r="E35" s="144" t="s">
        <v>232</v>
      </c>
      <c r="F35" s="6"/>
    </row>
    <row r="36" spans="3:6" ht="15" customHeight="1" x14ac:dyDescent="0.25">
      <c r="C36" s="138" t="s">
        <v>29</v>
      </c>
      <c r="D36" s="141"/>
      <c r="E36" s="145">
        <v>1.031357634499577</v>
      </c>
      <c r="F36" s="6"/>
    </row>
    <row r="37" spans="3:6" x14ac:dyDescent="0.25">
      <c r="C37" s="138" t="s">
        <v>30</v>
      </c>
      <c r="D37" s="141"/>
      <c r="E37" s="146">
        <v>0.62853592012703896</v>
      </c>
      <c r="F37" s="6"/>
    </row>
    <row r="38" spans="3:6" ht="15" customHeight="1" x14ac:dyDescent="0.25">
      <c r="C38" s="138" t="s">
        <v>31</v>
      </c>
      <c r="D38" s="141"/>
      <c r="E38" s="146">
        <v>2.1641338279481118E-2</v>
      </c>
      <c r="F38" s="6"/>
    </row>
    <row r="39" spans="3:6" x14ac:dyDescent="0.25">
      <c r="C39" s="138" t="s">
        <v>32</v>
      </c>
      <c r="D39" s="141"/>
      <c r="E39" s="146">
        <v>-0.64423414220254083</v>
      </c>
      <c r="F39" s="6"/>
    </row>
    <row r="40" spans="3:6" ht="15" customHeight="1" x14ac:dyDescent="0.25">
      <c r="C40" s="138" t="s">
        <v>33</v>
      </c>
      <c r="D40" s="141"/>
      <c r="E40" s="146">
        <v>4.3279299454118077E-2</v>
      </c>
      <c r="F40" s="6"/>
    </row>
    <row r="41" spans="3:6" x14ac:dyDescent="0.25">
      <c r="C41" s="138" t="s">
        <v>34</v>
      </c>
      <c r="D41" s="141"/>
      <c r="E41" s="147">
        <v>-1.3089683904814913</v>
      </c>
      <c r="F41" s="6"/>
    </row>
    <row r="42" spans="3:6" x14ac:dyDescent="0.25">
      <c r="C42" s="138" t="s">
        <v>35</v>
      </c>
      <c r="D42" s="141"/>
      <c r="E42" s="147">
        <v>4.0756288360980939</v>
      </c>
      <c r="F42" s="6"/>
    </row>
    <row r="43" spans="3:6" x14ac:dyDescent="0.25">
      <c r="C43" s="138" t="s">
        <v>36</v>
      </c>
      <c r="D43" s="148" t="s">
        <v>37</v>
      </c>
      <c r="E43" s="142">
        <v>-0.83674186545154927</v>
      </c>
      <c r="F43" s="6"/>
    </row>
    <row r="44" spans="3:6" x14ac:dyDescent="0.25">
      <c r="C44" s="138"/>
      <c r="D44" s="148" t="s">
        <v>38</v>
      </c>
      <c r="E44" s="142">
        <v>-0.43467580386266486</v>
      </c>
      <c r="F44" s="6"/>
    </row>
    <row r="45" spans="3:6" x14ac:dyDescent="0.25">
      <c r="C45" s="138"/>
      <c r="D45" s="148" t="s">
        <v>39</v>
      </c>
      <c r="E45" s="142">
        <v>0.23398073186340748</v>
      </c>
      <c r="F45" s="6"/>
    </row>
    <row r="46" spans="3:6" ht="15.75" thickBot="1" x14ac:dyDescent="0.3">
      <c r="C46" s="127"/>
      <c r="D46" s="149" t="s">
        <v>40</v>
      </c>
      <c r="E46" s="150">
        <v>1.1963112175268136</v>
      </c>
      <c r="F46" s="6"/>
    </row>
    <row r="47" spans="3:6" ht="15.75" customHeight="1" thickTop="1" x14ac:dyDescent="0.25">
      <c r="C47" s="133" t="s">
        <v>72</v>
      </c>
      <c r="D47" s="133"/>
      <c r="E47" s="133"/>
      <c r="F47" s="6"/>
    </row>
    <row r="49" spans="2:2" x14ac:dyDescent="0.25">
      <c r="B49" t="s">
        <v>74</v>
      </c>
    </row>
    <row r="81" spans="1:17" ht="15.75" thickBot="1" x14ac:dyDescent="0.3"/>
    <row r="82" spans="1:17" ht="15.75" customHeight="1" thickTop="1" x14ac:dyDescent="0.25">
      <c r="A82" s="151" t="s">
        <v>45</v>
      </c>
      <c r="B82" s="110" t="s">
        <v>53</v>
      </c>
      <c r="C82" s="111"/>
      <c r="D82" s="111"/>
      <c r="E82" s="111"/>
      <c r="F82" s="111"/>
      <c r="G82" s="111" t="s">
        <v>54</v>
      </c>
      <c r="H82" s="111"/>
      <c r="I82" s="111"/>
      <c r="J82" s="111"/>
      <c r="K82" s="111"/>
      <c r="L82" s="111" t="s">
        <v>55</v>
      </c>
      <c r="M82" s="111"/>
      <c r="N82" s="111"/>
      <c r="O82" s="111"/>
      <c r="P82" s="113"/>
      <c r="Q82" s="135"/>
    </row>
    <row r="83" spans="1:17" ht="15.75" thickBot="1" x14ac:dyDescent="0.3">
      <c r="A83" s="152"/>
      <c r="B83" s="116" t="s">
        <v>56</v>
      </c>
      <c r="C83" s="117" t="s">
        <v>57</v>
      </c>
      <c r="D83" s="117" t="s">
        <v>58</v>
      </c>
      <c r="E83" s="117" t="s">
        <v>59</v>
      </c>
      <c r="F83" s="117" t="s">
        <v>60</v>
      </c>
      <c r="G83" s="117" t="s">
        <v>56</v>
      </c>
      <c r="H83" s="117" t="s">
        <v>57</v>
      </c>
      <c r="I83" s="117" t="s">
        <v>58</v>
      </c>
      <c r="J83" s="117" t="s">
        <v>59</v>
      </c>
      <c r="K83" s="117" t="s">
        <v>60</v>
      </c>
      <c r="L83" s="117" t="s">
        <v>56</v>
      </c>
      <c r="M83" s="117" t="s">
        <v>57</v>
      </c>
      <c r="N83" s="117" t="s">
        <v>58</v>
      </c>
      <c r="O83" s="117" t="s">
        <v>59</v>
      </c>
      <c r="P83" s="153" t="s">
        <v>60</v>
      </c>
      <c r="Q83" s="135"/>
    </row>
    <row r="84" spans="1:17" ht="15.75" thickTop="1" x14ac:dyDescent="0.25">
      <c r="A84" s="154" t="s">
        <v>64</v>
      </c>
      <c r="B84" s="155">
        <v>0</v>
      </c>
      <c r="C84" s="125">
        <v>0</v>
      </c>
      <c r="D84" s="123">
        <v>8.4569003451845663E-4</v>
      </c>
      <c r="E84" s="123">
        <v>2.5651031104544208E-2</v>
      </c>
      <c r="F84" s="123">
        <v>0.32947573531781799</v>
      </c>
      <c r="G84" s="125">
        <v>0</v>
      </c>
      <c r="H84" s="123">
        <v>1.4468856416428703E-2</v>
      </c>
      <c r="I84" s="123">
        <v>4.5405365939263163E-2</v>
      </c>
      <c r="J84" s="123">
        <v>0.17999667115000481</v>
      </c>
      <c r="K84" s="123">
        <v>0.50462942689983015</v>
      </c>
      <c r="L84" s="125">
        <v>0</v>
      </c>
      <c r="M84" s="125">
        <v>0</v>
      </c>
      <c r="N84" s="125">
        <v>0</v>
      </c>
      <c r="O84" s="123">
        <v>8.4788212085643846E-4</v>
      </c>
      <c r="P84" s="156">
        <v>3.2371123973472214E-2</v>
      </c>
      <c r="Q84" s="135"/>
    </row>
    <row r="85" spans="1:17" x14ac:dyDescent="0.25">
      <c r="A85" s="157" t="s">
        <v>65</v>
      </c>
      <c r="B85" s="158">
        <v>5.6352762783956612E-4</v>
      </c>
      <c r="C85" s="159">
        <v>2.9576194900794183E-3</v>
      </c>
      <c r="D85" s="159">
        <v>3.6312241679960389E-2</v>
      </c>
      <c r="E85" s="159">
        <v>0.24101912928108341</v>
      </c>
      <c r="F85" s="159">
        <v>0.29104609611571625</v>
      </c>
      <c r="G85" s="159">
        <v>3.4986805927873663E-2</v>
      </c>
      <c r="H85" s="159">
        <v>0.17529199787193309</v>
      </c>
      <c r="I85" s="159">
        <v>0.34881351004786143</v>
      </c>
      <c r="J85" s="159">
        <v>0.41603303007119974</v>
      </c>
      <c r="K85" s="159">
        <v>0.16959383961491944</v>
      </c>
      <c r="L85" s="160">
        <v>0</v>
      </c>
      <c r="M85" s="159">
        <v>1.1838494775895251E-3</v>
      </c>
      <c r="N85" s="159">
        <v>1.9556814914738581E-3</v>
      </c>
      <c r="O85" s="159">
        <v>1.4830921553453421E-2</v>
      </c>
      <c r="P85" s="161">
        <v>9.7730580861580582E-2</v>
      </c>
      <c r="Q85" s="135"/>
    </row>
    <row r="86" spans="1:17" x14ac:dyDescent="0.25">
      <c r="A86" s="157" t="s">
        <v>66</v>
      </c>
      <c r="B86" s="158">
        <v>3.6076226818311263E-3</v>
      </c>
      <c r="C86" s="159">
        <v>2.5221156797785138E-2</v>
      </c>
      <c r="D86" s="159">
        <v>8.63674010151292E-2</v>
      </c>
      <c r="E86" s="159">
        <v>0.16361980147545602</v>
      </c>
      <c r="F86" s="159">
        <v>4.886273091753783E-2</v>
      </c>
      <c r="G86" s="159">
        <v>0.1545920313369176</v>
      </c>
      <c r="H86" s="159">
        <v>0.18949859742862829</v>
      </c>
      <c r="I86" s="159">
        <v>0.16996095116965063</v>
      </c>
      <c r="J86" s="159">
        <v>6.6870190090699583E-2</v>
      </c>
      <c r="K86" s="159">
        <v>1.9988326507084358E-2</v>
      </c>
      <c r="L86" s="159">
        <v>1.5607488174269669E-3</v>
      </c>
      <c r="M86" s="159">
        <v>6.1807685060991727E-3</v>
      </c>
      <c r="N86" s="159">
        <v>1.1254038043104608E-2</v>
      </c>
      <c r="O86" s="159">
        <v>1.7283461049247946E-2</v>
      </c>
      <c r="P86" s="161">
        <v>4.5741994002905156E-2</v>
      </c>
      <c r="Q86" s="135"/>
    </row>
    <row r="87" spans="1:17" x14ac:dyDescent="0.25">
      <c r="A87" s="157" t="s">
        <v>67</v>
      </c>
      <c r="B87" s="158">
        <v>9.7758398833181128E-3</v>
      </c>
      <c r="C87" s="159">
        <v>2.3314666160802213E-2</v>
      </c>
      <c r="D87" s="159">
        <v>5.4310605028485691E-2</v>
      </c>
      <c r="E87" s="159">
        <v>0.11368799820710226</v>
      </c>
      <c r="F87" s="159">
        <v>4.0859669997458152E-2</v>
      </c>
      <c r="G87" s="159">
        <v>6.6814961212031329E-2</v>
      </c>
      <c r="H87" s="159">
        <v>0.11763488109301463</v>
      </c>
      <c r="I87" s="159">
        <v>0.12037014842876569</v>
      </c>
      <c r="J87" s="159">
        <v>6.9001263318712647E-2</v>
      </c>
      <c r="K87" s="159">
        <v>8.9996795956593587E-3</v>
      </c>
      <c r="L87" s="159">
        <v>6.6762889113094557E-3</v>
      </c>
      <c r="M87" s="159">
        <v>1.240469750968538E-2</v>
      </c>
      <c r="N87" s="159">
        <v>1.8792869039499688E-2</v>
      </c>
      <c r="O87" s="159">
        <v>3.3983565228583097E-2</v>
      </c>
      <c r="P87" s="161">
        <v>5.0704256747072442E-2</v>
      </c>
      <c r="Q87" s="135"/>
    </row>
    <row r="88" spans="1:17" x14ac:dyDescent="0.25">
      <c r="A88" s="157" t="s">
        <v>76</v>
      </c>
      <c r="B88" s="158">
        <v>0.33161383421658724</v>
      </c>
      <c r="C88" s="159">
        <v>0.46143383582816572</v>
      </c>
      <c r="D88" s="159">
        <v>0.38850752603842825</v>
      </c>
      <c r="E88" s="159">
        <v>0.19661306898051009</v>
      </c>
      <c r="F88" s="159">
        <v>0.10998846363212579</v>
      </c>
      <c r="G88" s="159">
        <v>0.28038269989170883</v>
      </c>
      <c r="H88" s="159">
        <v>0.17214296915031121</v>
      </c>
      <c r="I88" s="159">
        <v>0.11382671154799107</v>
      </c>
      <c r="J88" s="159">
        <v>0.10586889502038636</v>
      </c>
      <c r="K88" s="159">
        <v>0.10000464407669389</v>
      </c>
      <c r="L88" s="159">
        <v>0.2912900073667809</v>
      </c>
      <c r="M88" s="159">
        <v>0.40788799769382245</v>
      </c>
      <c r="N88" s="159">
        <v>0.4615253272640536</v>
      </c>
      <c r="O88" s="159">
        <v>0.48515490662072674</v>
      </c>
      <c r="P88" s="161">
        <v>0.4682997600468165</v>
      </c>
      <c r="Q88" s="135"/>
    </row>
    <row r="89" spans="1:17" x14ac:dyDescent="0.25">
      <c r="A89" s="157" t="s">
        <v>68</v>
      </c>
      <c r="B89" s="158">
        <v>5.235302438276624E-2</v>
      </c>
      <c r="C89" s="159">
        <v>6.6321118539010723E-2</v>
      </c>
      <c r="D89" s="159">
        <v>0.13224038200125654</v>
      </c>
      <c r="E89" s="159">
        <v>0.1112075048706653</v>
      </c>
      <c r="F89" s="159">
        <v>5.7959648360032104E-2</v>
      </c>
      <c r="G89" s="159">
        <v>0.13179365177673427</v>
      </c>
      <c r="H89" s="159">
        <v>0.15020854761699026</v>
      </c>
      <c r="I89" s="159">
        <v>8.5673730480579122E-2</v>
      </c>
      <c r="J89" s="159">
        <v>7.4802462200707923E-2</v>
      </c>
      <c r="K89" s="159">
        <v>3.3487867280656114E-2</v>
      </c>
      <c r="L89" s="159">
        <v>4.3452515169633922E-2</v>
      </c>
      <c r="M89" s="159">
        <v>6.5762857259904842E-2</v>
      </c>
      <c r="N89" s="159">
        <v>7.1663799773206679E-2</v>
      </c>
      <c r="O89" s="159">
        <v>9.3159175866839486E-2</v>
      </c>
      <c r="P89" s="161">
        <v>9.2733807034356436E-2</v>
      </c>
      <c r="Q89" s="135"/>
    </row>
    <row r="90" spans="1:17" x14ac:dyDescent="0.25">
      <c r="A90" s="157" t="s">
        <v>69</v>
      </c>
      <c r="B90" s="158">
        <v>0.35889173059975982</v>
      </c>
      <c r="C90" s="159">
        <v>0.23870883830211104</v>
      </c>
      <c r="D90" s="159">
        <v>0.1953273472620117</v>
      </c>
      <c r="E90" s="159">
        <v>0.10860466886455826</v>
      </c>
      <c r="F90" s="159">
        <v>2.5290351208023393E-2</v>
      </c>
      <c r="G90" s="159">
        <v>0.25348266522198781</v>
      </c>
      <c r="H90" s="159">
        <v>0.14417611678023293</v>
      </c>
      <c r="I90" s="159">
        <v>7.888782859324614E-2</v>
      </c>
      <c r="J90" s="159">
        <v>3.6558868739344837E-2</v>
      </c>
      <c r="K90" s="159">
        <v>8.9596100933831361E-3</v>
      </c>
      <c r="L90" s="159">
        <v>0.41537514769319184</v>
      </c>
      <c r="M90" s="159">
        <v>0.27048752071711674</v>
      </c>
      <c r="N90" s="159">
        <v>0.23282361670728099</v>
      </c>
      <c r="O90" s="159">
        <v>0.20446029451105477</v>
      </c>
      <c r="P90" s="161">
        <v>0.11703511371894136</v>
      </c>
      <c r="Q90" s="135"/>
    </row>
    <row r="91" spans="1:17" x14ac:dyDescent="0.25">
      <c r="A91" s="157" t="s">
        <v>70</v>
      </c>
      <c r="B91" s="158">
        <v>3.6796407924359429E-3</v>
      </c>
      <c r="C91" s="159">
        <v>2.3513846106725422E-3</v>
      </c>
      <c r="D91" s="159">
        <v>5.0210292953158193E-3</v>
      </c>
      <c r="E91" s="159">
        <v>5.3820808139593793E-4</v>
      </c>
      <c r="F91" s="160">
        <v>0</v>
      </c>
      <c r="G91" s="159">
        <v>4.3135453087363856E-3</v>
      </c>
      <c r="H91" s="160">
        <v>0</v>
      </c>
      <c r="I91" s="159">
        <v>1.1986852611723981E-3</v>
      </c>
      <c r="J91" s="160">
        <v>0</v>
      </c>
      <c r="K91" s="160">
        <v>0</v>
      </c>
      <c r="L91" s="159">
        <v>2.0404809631757938E-3</v>
      </c>
      <c r="M91" s="159">
        <v>4.7895449464880587E-3</v>
      </c>
      <c r="N91" s="159">
        <v>3.396112226562528E-3</v>
      </c>
      <c r="O91" s="159">
        <v>2.40694120066033E-3</v>
      </c>
      <c r="P91" s="161">
        <v>4.0287401589804489E-3</v>
      </c>
      <c r="Q91" s="135"/>
    </row>
    <row r="92" spans="1:17" x14ac:dyDescent="0.25">
      <c r="A92" s="157" t="s">
        <v>71</v>
      </c>
      <c r="B92" s="158">
        <v>3.8806580222074401E-2</v>
      </c>
      <c r="C92" s="159">
        <v>4.2544417982110505E-2</v>
      </c>
      <c r="D92" s="159">
        <v>1.9585528958566096E-2</v>
      </c>
      <c r="E92" s="159">
        <v>3.9274280034641553E-3</v>
      </c>
      <c r="F92" s="159">
        <v>8.4244602234974939E-4</v>
      </c>
      <c r="G92" s="159">
        <v>1.7207080470214114E-2</v>
      </c>
      <c r="H92" s="159">
        <v>3.4926894386521352E-3</v>
      </c>
      <c r="I92" s="159">
        <v>1.5065835184566564E-3</v>
      </c>
      <c r="J92" s="160">
        <v>0</v>
      </c>
      <c r="K92" s="159">
        <v>1.1029678114027705E-3</v>
      </c>
      <c r="L92" s="159">
        <v>4.0993479387726989E-2</v>
      </c>
      <c r="M92" s="159">
        <v>3.7691864880587213E-2</v>
      </c>
      <c r="N92" s="159">
        <v>4.3401487868638233E-2</v>
      </c>
      <c r="O92" s="159">
        <v>3.2350583778040072E-2</v>
      </c>
      <c r="P92" s="161">
        <v>1.9932407028801707E-2</v>
      </c>
      <c r="Q92" s="135"/>
    </row>
    <row r="93" spans="1:17" x14ac:dyDescent="0.25">
      <c r="A93" s="157" t="s">
        <v>47</v>
      </c>
      <c r="B93" s="158">
        <v>1.9026581521723554E-3</v>
      </c>
      <c r="C93" s="159">
        <v>2.1112260652250349E-3</v>
      </c>
      <c r="D93" s="159">
        <v>6.1028315658342286E-4</v>
      </c>
      <c r="E93" s="159">
        <v>6.0375785416425963E-4</v>
      </c>
      <c r="F93" s="159">
        <v>5.1614362978972704E-4</v>
      </c>
      <c r="G93" s="159">
        <v>7.7810476309029435E-4</v>
      </c>
      <c r="H93" s="160">
        <v>0</v>
      </c>
      <c r="I93" s="159">
        <v>1.3446762806435062E-3</v>
      </c>
      <c r="J93" s="159">
        <v>1.2101385915633091E-3</v>
      </c>
      <c r="K93" s="160">
        <v>0</v>
      </c>
      <c r="L93" s="159">
        <v>3.0916201673891757E-3</v>
      </c>
      <c r="M93" s="159">
        <v>8.7188171894185041E-4</v>
      </c>
      <c r="N93" s="159">
        <v>1.8587384403266096E-3</v>
      </c>
      <c r="O93" s="159">
        <v>1.8613693409221849E-3</v>
      </c>
      <c r="P93" s="162">
        <v>0</v>
      </c>
      <c r="Q93" s="135"/>
    </row>
    <row r="94" spans="1:17" ht="24" x14ac:dyDescent="0.25">
      <c r="A94" s="157" t="s">
        <v>48</v>
      </c>
      <c r="B94" s="158">
        <v>0.19826145958673314</v>
      </c>
      <c r="C94" s="159">
        <v>0.13271843433475122</v>
      </c>
      <c r="D94" s="159">
        <v>6.8957110615476019E-2</v>
      </c>
      <c r="E94" s="159">
        <v>6.0789746485420395E-3</v>
      </c>
      <c r="F94" s="159">
        <v>4.9502861845512587E-4</v>
      </c>
      <c r="G94" s="159">
        <v>3.56333379494925E-2</v>
      </c>
      <c r="H94" s="159">
        <v>1.6578871489940483E-3</v>
      </c>
      <c r="I94" s="159">
        <v>1.6155413782461814E-3</v>
      </c>
      <c r="J94" s="159">
        <v>6.4892665923136316E-4</v>
      </c>
      <c r="K94" s="160">
        <v>0</v>
      </c>
      <c r="L94" s="159">
        <v>0.19551971152336511</v>
      </c>
      <c r="M94" s="159">
        <v>0.19224123213516048</v>
      </c>
      <c r="N94" s="159">
        <v>0.1533283291458524</v>
      </c>
      <c r="O94" s="159">
        <v>0.11281301660875916</v>
      </c>
      <c r="P94" s="161">
        <v>6.160061069758916E-2</v>
      </c>
      <c r="Q94" s="135"/>
    </row>
    <row r="95" spans="1:17" x14ac:dyDescent="0.25">
      <c r="A95" s="157" t="s">
        <v>49</v>
      </c>
      <c r="B95" s="163">
        <v>0</v>
      </c>
      <c r="C95" s="160">
        <v>0</v>
      </c>
      <c r="D95" s="160">
        <v>0</v>
      </c>
      <c r="E95" s="159">
        <v>2.2983811038857719E-3</v>
      </c>
      <c r="F95" s="159">
        <v>7.1110656292660071E-2</v>
      </c>
      <c r="G95" s="160">
        <v>0</v>
      </c>
      <c r="H95" s="159">
        <v>2.2739086208462588E-3</v>
      </c>
      <c r="I95" s="159">
        <v>1.9598537398188625E-3</v>
      </c>
      <c r="J95" s="159">
        <v>1.897797401232499E-2</v>
      </c>
      <c r="K95" s="159">
        <v>0.13156417069513401</v>
      </c>
      <c r="L95" s="160">
        <v>0</v>
      </c>
      <c r="M95" s="160">
        <v>0</v>
      </c>
      <c r="N95" s="160">
        <v>0</v>
      </c>
      <c r="O95" s="160">
        <v>0</v>
      </c>
      <c r="P95" s="161">
        <v>3.7240418771081751E-3</v>
      </c>
      <c r="Q95" s="135"/>
    </row>
    <row r="96" spans="1:17" x14ac:dyDescent="0.25">
      <c r="A96" s="157" t="s">
        <v>77</v>
      </c>
      <c r="B96" s="163">
        <v>0</v>
      </c>
      <c r="C96" s="160">
        <v>0</v>
      </c>
      <c r="D96" s="160">
        <v>0</v>
      </c>
      <c r="E96" s="159">
        <v>9.0248588581195582E-3</v>
      </c>
      <c r="F96" s="159">
        <v>2.1241132657005314E-2</v>
      </c>
      <c r="G96" s="160">
        <v>0</v>
      </c>
      <c r="H96" s="159">
        <v>6.099225585769771E-3</v>
      </c>
      <c r="I96" s="159">
        <v>1.4825670466176003E-2</v>
      </c>
      <c r="J96" s="159">
        <v>2.461115858577104E-2</v>
      </c>
      <c r="K96" s="159">
        <v>2.16694674252365E-2</v>
      </c>
      <c r="L96" s="160">
        <v>0</v>
      </c>
      <c r="M96" s="160">
        <v>0</v>
      </c>
      <c r="N96" s="160">
        <v>0</v>
      </c>
      <c r="O96" s="160">
        <v>0</v>
      </c>
      <c r="P96" s="162">
        <v>0</v>
      </c>
      <c r="Q96" s="135"/>
    </row>
    <row r="97" spans="1:17" x14ac:dyDescent="0.25">
      <c r="A97" s="157" t="s">
        <v>78</v>
      </c>
      <c r="B97" s="158">
        <v>2.8136457122648559E-4</v>
      </c>
      <c r="C97" s="159">
        <v>2.3173018892848284E-3</v>
      </c>
      <c r="D97" s="159">
        <v>1.1914854914268275E-2</v>
      </c>
      <c r="E97" s="159">
        <v>1.5729884610458829E-2</v>
      </c>
      <c r="F97" s="159">
        <v>1.5425473010907695E-3</v>
      </c>
      <c r="G97" s="159">
        <v>2.0015116141212715E-2</v>
      </c>
      <c r="H97" s="159">
        <v>2.135711893271541E-2</v>
      </c>
      <c r="I97" s="159">
        <v>1.3330433008119034E-2</v>
      </c>
      <c r="J97" s="159">
        <v>3.6166212476984832E-3</v>
      </c>
      <c r="K97" s="160">
        <v>0</v>
      </c>
      <c r="L97" s="160">
        <v>0</v>
      </c>
      <c r="M97" s="160">
        <v>0</v>
      </c>
      <c r="N97" s="160">
        <v>0</v>
      </c>
      <c r="O97" s="159">
        <v>8.4788212085643846E-4</v>
      </c>
      <c r="P97" s="161">
        <v>6.0975638523757267E-3</v>
      </c>
      <c r="Q97" s="135"/>
    </row>
    <row r="98" spans="1:17" x14ac:dyDescent="0.25">
      <c r="A98" s="157" t="s">
        <v>79</v>
      </c>
      <c r="B98" s="158">
        <v>2.627172832559502E-4</v>
      </c>
      <c r="C98" s="160">
        <v>0</v>
      </c>
      <c r="D98" s="160">
        <v>0</v>
      </c>
      <c r="E98" s="159">
        <v>1.3953040560496538E-3</v>
      </c>
      <c r="F98" s="159">
        <v>7.6934992993832807E-4</v>
      </c>
      <c r="G98" s="160">
        <v>0</v>
      </c>
      <c r="H98" s="159">
        <v>1.6972039154835399E-3</v>
      </c>
      <c r="I98" s="159">
        <v>1.2803101400105988E-3</v>
      </c>
      <c r="J98" s="159">
        <v>1.8038003123552657E-3</v>
      </c>
      <c r="K98" s="160">
        <v>0</v>
      </c>
      <c r="L98" s="160">
        <v>0</v>
      </c>
      <c r="M98" s="159">
        <v>4.977851546046682E-4</v>
      </c>
      <c r="N98" s="160">
        <v>0</v>
      </c>
      <c r="O98" s="160">
        <v>0</v>
      </c>
      <c r="P98" s="162">
        <v>0</v>
      </c>
      <c r="Q98" s="135"/>
    </row>
    <row r="99" spans="1:17" x14ac:dyDescent="0.25">
      <c r="A99" s="157" t="s">
        <v>80</v>
      </c>
      <c r="B99" s="163">
        <v>0</v>
      </c>
      <c r="C99" s="160">
        <v>0</v>
      </c>
      <c r="D99" s="160">
        <v>0</v>
      </c>
      <c r="E99" s="159">
        <v>3.0732083651979998E-2</v>
      </c>
      <c r="F99" s="159">
        <v>0.32764493678376294</v>
      </c>
      <c r="G99" s="160">
        <v>0</v>
      </c>
      <c r="H99" s="159">
        <v>1.7104259526205728E-2</v>
      </c>
      <c r="I99" s="159">
        <v>6.0965394770637754E-2</v>
      </c>
      <c r="J99" s="159">
        <v>0.22725945844062126</v>
      </c>
      <c r="K99" s="159">
        <v>0.47924965265110792</v>
      </c>
      <c r="L99" s="160">
        <v>0</v>
      </c>
      <c r="M99" s="160">
        <v>0</v>
      </c>
      <c r="N99" s="160">
        <v>0</v>
      </c>
      <c r="O99" s="160">
        <v>0</v>
      </c>
      <c r="P99" s="161">
        <v>2.6173782350061396E-3</v>
      </c>
      <c r="Q99" s="135"/>
    </row>
    <row r="100" spans="1:17" x14ac:dyDescent="0.25">
      <c r="A100" s="157" t="s">
        <v>81</v>
      </c>
      <c r="B100" s="163">
        <v>0</v>
      </c>
      <c r="C100" s="160">
        <v>0</v>
      </c>
      <c r="D100" s="159">
        <v>7.4885319440545139E-3</v>
      </c>
      <c r="E100" s="159">
        <v>6.619376360010415E-2</v>
      </c>
      <c r="F100" s="159">
        <v>0.32593846868477883</v>
      </c>
      <c r="G100" s="159">
        <v>8.86811920548429E-3</v>
      </c>
      <c r="H100" s="159">
        <v>5.552925266159707E-2</v>
      </c>
      <c r="I100" s="159">
        <v>9.0304445687524548E-2</v>
      </c>
      <c r="J100" s="159">
        <v>0.24246217192978367</v>
      </c>
      <c r="K100" s="159">
        <v>0.40677880679820289</v>
      </c>
      <c r="L100" s="160">
        <v>0</v>
      </c>
      <c r="M100" s="160">
        <v>0</v>
      </c>
      <c r="N100" s="160">
        <v>0</v>
      </c>
      <c r="O100" s="160">
        <v>0</v>
      </c>
      <c r="P100" s="161">
        <v>7.2390044506437559E-2</v>
      </c>
      <c r="Q100" s="135"/>
    </row>
    <row r="101" spans="1:17" x14ac:dyDescent="0.25">
      <c r="A101" s="157" t="s">
        <v>82</v>
      </c>
      <c r="B101" s="158">
        <v>5.9213797917165875E-4</v>
      </c>
      <c r="C101" s="159">
        <v>1.7862178876488399E-3</v>
      </c>
      <c r="D101" s="159">
        <v>8.487264609198554E-3</v>
      </c>
      <c r="E101" s="159">
        <v>1.6278483707140516E-2</v>
      </c>
      <c r="F101" s="159">
        <v>1.3316931622029181E-2</v>
      </c>
      <c r="G101" s="159">
        <v>9.7208172061165818E-3</v>
      </c>
      <c r="H101" s="159">
        <v>1.6486865873317116E-2</v>
      </c>
      <c r="I101" s="159">
        <v>2.026275752724906E-2</v>
      </c>
      <c r="J101" s="159">
        <v>2.0559726652777881E-2</v>
      </c>
      <c r="K101" s="159">
        <v>7.3726891829693324E-3</v>
      </c>
      <c r="L101" s="160">
        <v>0</v>
      </c>
      <c r="M101" s="159">
        <v>1.6412137357324215E-3</v>
      </c>
      <c r="N101" s="159">
        <v>2.7028192889525168E-3</v>
      </c>
      <c r="O101" s="159">
        <v>2.5703195258912062E-3</v>
      </c>
      <c r="P101" s="161">
        <v>4.8458642179841872E-3</v>
      </c>
      <c r="Q101" s="135"/>
    </row>
    <row r="102" spans="1:17" x14ac:dyDescent="0.25">
      <c r="A102" s="157" t="s">
        <v>83</v>
      </c>
      <c r="B102" s="158">
        <v>2.3152289809026157E-4</v>
      </c>
      <c r="C102" s="159">
        <v>3.1645465267368997E-4</v>
      </c>
      <c r="D102" s="160">
        <v>0</v>
      </c>
      <c r="E102" s="159">
        <v>5.5970954673802262E-4</v>
      </c>
      <c r="F102" s="159">
        <v>1.8900230911623527E-2</v>
      </c>
      <c r="G102" s="160">
        <v>0</v>
      </c>
      <c r="H102" s="160">
        <v>0</v>
      </c>
      <c r="I102" s="159">
        <v>2.4383523182193913E-3</v>
      </c>
      <c r="J102" s="159">
        <v>1.1757406108013669E-2</v>
      </c>
      <c r="K102" s="159">
        <v>2.8474905093167208E-2</v>
      </c>
      <c r="L102" s="159">
        <v>4.1013817687540961E-4</v>
      </c>
      <c r="M102" s="159">
        <v>5.2690018537202661E-4</v>
      </c>
      <c r="N102" s="160">
        <v>0</v>
      </c>
      <c r="O102" s="160">
        <v>0</v>
      </c>
      <c r="P102" s="162">
        <v>0</v>
      </c>
      <c r="Q102" s="135"/>
    </row>
    <row r="103" spans="1:17" x14ac:dyDescent="0.25">
      <c r="A103" s="157" t="s">
        <v>84</v>
      </c>
      <c r="B103" s="158">
        <v>2.9335892795644434E-4</v>
      </c>
      <c r="C103" s="159">
        <v>3.7973079787794999E-3</v>
      </c>
      <c r="D103" s="159">
        <v>6.9457674844228268E-3</v>
      </c>
      <c r="E103" s="159">
        <v>2.4971351287966372E-2</v>
      </c>
      <c r="F103" s="159">
        <v>2.3197797050317052E-2</v>
      </c>
      <c r="G103" s="159">
        <v>1.3904779466913455E-3</v>
      </c>
      <c r="H103" s="159">
        <v>1.7534408119086919E-2</v>
      </c>
      <c r="I103" s="159">
        <v>2.7771776950576466E-2</v>
      </c>
      <c r="J103" s="159">
        <v>3.343655211386002E-2</v>
      </c>
      <c r="K103" s="159">
        <v>5.9876325596192829E-3</v>
      </c>
      <c r="L103" s="160">
        <v>0</v>
      </c>
      <c r="M103" s="159">
        <v>2.5766232504637085E-3</v>
      </c>
      <c r="N103" s="159">
        <v>3.523115282609339E-3</v>
      </c>
      <c r="O103" s="159">
        <v>5.181476292077004E-3</v>
      </c>
      <c r="P103" s="161">
        <v>3.050506169814008E-2</v>
      </c>
      <c r="Q103" s="135"/>
    </row>
    <row r="104" spans="1:17" x14ac:dyDescent="0.25">
      <c r="A104" s="157" t="s">
        <v>85</v>
      </c>
      <c r="B104" s="158">
        <v>0.15019805832356786</v>
      </c>
      <c r="C104" s="159">
        <v>0.19871668941398163</v>
      </c>
      <c r="D104" s="159">
        <v>0.26824627266680307</v>
      </c>
      <c r="E104" s="159">
        <v>0.21470705242186616</v>
      </c>
      <c r="F104" s="159">
        <v>8.2103516504432997E-2</v>
      </c>
      <c r="G104" s="159">
        <v>0.20582527034691245</v>
      </c>
      <c r="H104" s="159">
        <v>0.20377564706578899</v>
      </c>
      <c r="I104" s="159">
        <v>0.15010944619830691</v>
      </c>
      <c r="J104" s="159">
        <v>0.12291449936955186</v>
      </c>
      <c r="K104" s="159">
        <v>2.4962699662178907E-2</v>
      </c>
      <c r="L104" s="159">
        <v>0.12974394410650103</v>
      </c>
      <c r="M104" s="159">
        <v>0.1732015508198439</v>
      </c>
      <c r="N104" s="159">
        <v>0.20361923775509885</v>
      </c>
      <c r="O104" s="159">
        <v>0.23871617543683338</v>
      </c>
      <c r="P104" s="161">
        <v>0.36316436820429038</v>
      </c>
      <c r="Q104" s="135"/>
    </row>
    <row r="105" spans="1:17" x14ac:dyDescent="0.25">
      <c r="A105" s="157" t="s">
        <v>86</v>
      </c>
      <c r="B105" s="158">
        <v>0.31667434710493914</v>
      </c>
      <c r="C105" s="159">
        <v>0.38872044567365927</v>
      </c>
      <c r="D105" s="159">
        <v>0.3082370511491167</v>
      </c>
      <c r="E105" s="159">
        <v>8.4236016765326924E-2</v>
      </c>
      <c r="F105" s="159">
        <v>7.4706602356203744E-3</v>
      </c>
      <c r="G105" s="159">
        <v>0.26610956442348355</v>
      </c>
      <c r="H105" s="159">
        <v>0.10113369398690022</v>
      </c>
      <c r="I105" s="159">
        <v>3.1511244767152724E-2</v>
      </c>
      <c r="J105" s="159">
        <v>1.1387829917180476E-2</v>
      </c>
      <c r="K105" s="159">
        <v>1.272054414605155E-3</v>
      </c>
      <c r="L105" s="159">
        <v>0.28026553291780604</v>
      </c>
      <c r="M105" s="159">
        <v>0.36295240895643199</v>
      </c>
      <c r="N105" s="159">
        <v>0.39472153624517287</v>
      </c>
      <c r="O105" s="159">
        <v>0.39364250841507831</v>
      </c>
      <c r="P105" s="161">
        <v>0.25433081493017168</v>
      </c>
      <c r="Q105" s="135"/>
    </row>
    <row r="106" spans="1:17" x14ac:dyDescent="0.25">
      <c r="A106" s="157" t="s">
        <v>87</v>
      </c>
      <c r="B106" s="158">
        <v>0.31600838839078421</v>
      </c>
      <c r="C106" s="159">
        <v>0.15663647589204543</v>
      </c>
      <c r="D106" s="159">
        <v>6.3901436406550077E-2</v>
      </c>
      <c r="E106" s="159">
        <v>1.0943979716242048E-2</v>
      </c>
      <c r="F106" s="159">
        <v>7.6190862113298071E-4</v>
      </c>
      <c r="G106" s="159">
        <v>8.1507780126161347E-2</v>
      </c>
      <c r="H106" s="159">
        <v>1.6012114142597136E-2</v>
      </c>
      <c r="I106" s="159">
        <v>2.586635404670753E-3</v>
      </c>
      <c r="J106" s="160">
        <v>0</v>
      </c>
      <c r="K106" s="160">
        <v>0</v>
      </c>
      <c r="L106" s="159">
        <v>0.38581417397604473</v>
      </c>
      <c r="M106" s="159">
        <v>0.22412933207553576</v>
      </c>
      <c r="N106" s="159">
        <v>0.17329541557789535</v>
      </c>
      <c r="O106" s="159">
        <v>8.1354244389728131E-2</v>
      </c>
      <c r="P106" s="161">
        <v>4.3458940144473532E-2</v>
      </c>
      <c r="Q106" s="135"/>
    </row>
    <row r="107" spans="1:17" ht="24" x14ac:dyDescent="0.25">
      <c r="A107" s="157" t="s">
        <v>88</v>
      </c>
      <c r="B107" s="158">
        <v>1.0178450247198003E-3</v>
      </c>
      <c r="C107" s="159">
        <v>2.9547566276602144E-3</v>
      </c>
      <c r="D107" s="159">
        <v>2.2651192389035562E-4</v>
      </c>
      <c r="E107" s="159">
        <v>1.104360057611127E-3</v>
      </c>
      <c r="F107" s="159">
        <v>1.0005546558323312E-3</v>
      </c>
      <c r="G107" s="159">
        <v>1.8054012089265981E-3</v>
      </c>
      <c r="H107" s="160">
        <v>0</v>
      </c>
      <c r="I107" s="159">
        <v>2.4596065533845149E-3</v>
      </c>
      <c r="J107" s="159">
        <v>1.1110446424819342E-3</v>
      </c>
      <c r="K107" s="159">
        <v>1.1244124378097361E-3</v>
      </c>
      <c r="L107" s="159">
        <v>1.0529804884696992E-3</v>
      </c>
      <c r="M107" s="159">
        <v>1.5111118766207364E-3</v>
      </c>
      <c r="N107" s="159">
        <v>1.9557116939725987E-3</v>
      </c>
      <c r="O107" s="159">
        <v>1.4490091365180738E-3</v>
      </c>
      <c r="P107" s="162">
        <v>0</v>
      </c>
      <c r="Q107" s="135"/>
    </row>
    <row r="108" spans="1:17" x14ac:dyDescent="0.25">
      <c r="A108" s="157" t="s">
        <v>89</v>
      </c>
      <c r="B108" s="163">
        <v>0</v>
      </c>
      <c r="C108" s="160">
        <v>0</v>
      </c>
      <c r="D108" s="160">
        <v>0</v>
      </c>
      <c r="E108" s="159">
        <v>3.763588380521752E-2</v>
      </c>
      <c r="F108" s="159">
        <v>4.4701545062706093E-2</v>
      </c>
      <c r="G108" s="160">
        <v>0</v>
      </c>
      <c r="H108" s="159">
        <v>3.2466289730801325E-2</v>
      </c>
      <c r="I108" s="159">
        <v>5.9450787373512573E-2</v>
      </c>
      <c r="J108" s="159">
        <v>7.4673919430660957E-2</v>
      </c>
      <c r="K108" s="159">
        <v>1.3663320275476027E-2</v>
      </c>
      <c r="L108" s="160">
        <v>0</v>
      </c>
      <c r="M108" s="160">
        <v>0</v>
      </c>
      <c r="N108" s="160">
        <v>0</v>
      </c>
      <c r="O108" s="160">
        <v>0</v>
      </c>
      <c r="P108" s="161">
        <v>3.4398263088167265E-3</v>
      </c>
      <c r="Q108" s="135"/>
    </row>
    <row r="109" spans="1:17" x14ac:dyDescent="0.25">
      <c r="A109" s="157" t="s">
        <v>90</v>
      </c>
      <c r="B109" s="163">
        <v>0</v>
      </c>
      <c r="C109" s="160">
        <v>0</v>
      </c>
      <c r="D109" s="159">
        <v>1.2388776092271479E-2</v>
      </c>
      <c r="E109" s="159">
        <v>6.6953304367518715E-2</v>
      </c>
      <c r="F109" s="159">
        <v>3.1134758771618375E-2</v>
      </c>
      <c r="G109" s="159">
        <v>1.8468156176487369E-2</v>
      </c>
      <c r="H109" s="159">
        <v>4.9422081865096501E-2</v>
      </c>
      <c r="I109" s="159">
        <v>0.10065771470366061</v>
      </c>
      <c r="J109" s="159">
        <v>5.2042884610512957E-2</v>
      </c>
      <c r="K109" s="159">
        <v>1.1231719089322578E-2</v>
      </c>
      <c r="L109" s="160">
        <v>0</v>
      </c>
      <c r="M109" s="160">
        <v>0</v>
      </c>
      <c r="N109" s="160">
        <v>0</v>
      </c>
      <c r="O109" s="159">
        <v>8.4050358700701823E-4</v>
      </c>
      <c r="P109" s="161">
        <v>8.0044301962668655E-3</v>
      </c>
      <c r="Q109" s="135"/>
    </row>
    <row r="110" spans="1:17" x14ac:dyDescent="0.25">
      <c r="A110" s="157" t="s">
        <v>91</v>
      </c>
      <c r="B110" s="163">
        <v>0</v>
      </c>
      <c r="C110" s="159">
        <v>6.4034970608363743E-4</v>
      </c>
      <c r="D110" s="159">
        <v>8.5760711547086654E-3</v>
      </c>
      <c r="E110" s="159">
        <v>3.5405229234922078E-2</v>
      </c>
      <c r="F110" s="159">
        <v>1.3152533153405884E-2</v>
      </c>
      <c r="G110" s="159">
        <v>1.4292498088939488E-2</v>
      </c>
      <c r="H110" s="159">
        <v>3.1966479087966397E-2</v>
      </c>
      <c r="I110" s="159">
        <v>4.4206018872524414E-2</v>
      </c>
      <c r="J110" s="159">
        <v>2.8373072910714971E-2</v>
      </c>
      <c r="K110" s="159">
        <v>2.2437170528285567E-3</v>
      </c>
      <c r="L110" s="160">
        <v>0</v>
      </c>
      <c r="M110" s="160">
        <v>0</v>
      </c>
      <c r="N110" s="160">
        <v>0</v>
      </c>
      <c r="O110" s="159">
        <v>7.7367018793341651E-4</v>
      </c>
      <c r="P110" s="161">
        <v>3.0570157198564893E-3</v>
      </c>
      <c r="Q110" s="135"/>
    </row>
    <row r="111" spans="1:17" x14ac:dyDescent="0.25">
      <c r="A111" s="157" t="s">
        <v>92</v>
      </c>
      <c r="B111" s="163">
        <v>0</v>
      </c>
      <c r="C111" s="160">
        <v>0</v>
      </c>
      <c r="D111" s="160">
        <v>0</v>
      </c>
      <c r="E111" s="159">
        <v>5.2539959548113524E-3</v>
      </c>
      <c r="F111" s="159">
        <v>3.110315163201852E-3</v>
      </c>
      <c r="G111" s="160">
        <v>0</v>
      </c>
      <c r="H111" s="159">
        <v>4.5514718095500855E-3</v>
      </c>
      <c r="I111" s="159">
        <v>6.2848690349265072E-3</v>
      </c>
      <c r="J111" s="159">
        <v>5.863350894640104E-3</v>
      </c>
      <c r="K111" s="159">
        <v>1.3012378241759933E-3</v>
      </c>
      <c r="L111" s="160">
        <v>0</v>
      </c>
      <c r="M111" s="160">
        <v>0</v>
      </c>
      <c r="N111" s="160">
        <v>0</v>
      </c>
      <c r="O111" s="160">
        <v>0</v>
      </c>
      <c r="P111" s="161">
        <v>5.1450214290613182E-4</v>
      </c>
      <c r="Q111" s="135"/>
    </row>
    <row r="112" spans="1:17" x14ac:dyDescent="0.25">
      <c r="A112" s="157" t="s">
        <v>93</v>
      </c>
      <c r="B112" s="158">
        <v>3.0790799246442353E-4</v>
      </c>
      <c r="C112" s="159">
        <v>2.019856947230086E-3</v>
      </c>
      <c r="D112" s="159">
        <v>4.9352289883871411E-3</v>
      </c>
      <c r="E112" s="159">
        <v>2.2271127659733363E-2</v>
      </c>
      <c r="F112" s="159">
        <v>1.1023272418741426E-2</v>
      </c>
      <c r="G112" s="159">
        <v>5.0439671555240076E-3</v>
      </c>
      <c r="H112" s="159">
        <v>1.8804600291826908E-2</v>
      </c>
      <c r="I112" s="159">
        <v>3.1634611901677843E-2</v>
      </c>
      <c r="J112" s="159">
        <v>1.724169148147961E-2</v>
      </c>
      <c r="K112" s="159">
        <v>2.1032813741169261E-3</v>
      </c>
      <c r="L112" s="160">
        <v>0</v>
      </c>
      <c r="M112" s="159">
        <v>5.834105230282529E-4</v>
      </c>
      <c r="N112" s="159">
        <v>1.2009380852740902E-3</v>
      </c>
      <c r="O112" s="159">
        <v>3.6614493790093844E-3</v>
      </c>
      <c r="P112" s="161">
        <v>7.0896080083195081E-3</v>
      </c>
      <c r="Q112" s="135"/>
    </row>
    <row r="113" spans="1:17" x14ac:dyDescent="0.25">
      <c r="A113" s="157" t="s">
        <v>94</v>
      </c>
      <c r="B113" s="158">
        <v>9.304023666198151E-2</v>
      </c>
      <c r="C113" s="159">
        <v>0.10047973851979136</v>
      </c>
      <c r="D113" s="159">
        <v>0.19325690517657368</v>
      </c>
      <c r="E113" s="159">
        <v>0.31608391672615116</v>
      </c>
      <c r="F113" s="159">
        <v>8.7313440916199456E-2</v>
      </c>
      <c r="G113" s="159">
        <v>0.2183777919826185</v>
      </c>
      <c r="H113" s="159">
        <v>0.34241153060539264</v>
      </c>
      <c r="I113" s="159">
        <v>0.32647179104333535</v>
      </c>
      <c r="J113" s="159">
        <v>0.14172601936377865</v>
      </c>
      <c r="K113" s="159">
        <v>1.3471759574711853E-2</v>
      </c>
      <c r="L113" s="159">
        <v>9.7410044304258356E-2</v>
      </c>
      <c r="M113" s="159">
        <v>9.109797151724805E-2</v>
      </c>
      <c r="N113" s="159">
        <v>9.1601950662610704E-2</v>
      </c>
      <c r="O113" s="159">
        <v>0.14135797840420591</v>
      </c>
      <c r="P113" s="161">
        <v>0.14521266275869577</v>
      </c>
      <c r="Q113" s="135"/>
    </row>
    <row r="114" spans="1:17" ht="24" x14ac:dyDescent="0.25">
      <c r="A114" s="157" t="s">
        <v>95</v>
      </c>
      <c r="B114" s="158">
        <v>0.11952016216379205</v>
      </c>
      <c r="C114" s="159">
        <v>0.14154151186457348</v>
      </c>
      <c r="D114" s="159">
        <v>0.11570206092782111</v>
      </c>
      <c r="E114" s="159">
        <v>6.5093069743694346E-2</v>
      </c>
      <c r="F114" s="159">
        <v>8.2813725205108032E-3</v>
      </c>
      <c r="G114" s="159">
        <v>0.16498474631939747</v>
      </c>
      <c r="H114" s="159">
        <v>8.9539747740529085E-2</v>
      </c>
      <c r="I114" s="159">
        <v>4.0822730701186472E-2</v>
      </c>
      <c r="J114" s="159">
        <v>9.1903721339419275E-3</v>
      </c>
      <c r="K114" s="159">
        <v>7.6211200970819053E-4</v>
      </c>
      <c r="L114" s="159">
        <v>0.10202007164239758</v>
      </c>
      <c r="M114" s="159">
        <v>0.14046092924222608</v>
      </c>
      <c r="N114" s="159">
        <v>0.12608983161106394</v>
      </c>
      <c r="O114" s="159">
        <v>0.12863737381278664</v>
      </c>
      <c r="P114" s="161">
        <v>6.1369482928635026E-2</v>
      </c>
      <c r="Q114" s="135"/>
    </row>
    <row r="115" spans="1:17" x14ac:dyDescent="0.25">
      <c r="A115" s="157" t="s">
        <v>96</v>
      </c>
      <c r="B115" s="158">
        <v>2.1160345325322125E-3</v>
      </c>
      <c r="C115" s="159">
        <v>2.3901948358721978E-3</v>
      </c>
      <c r="D115" s="159">
        <v>1.6081214762023279E-3</v>
      </c>
      <c r="E115" s="159">
        <v>1.5766717529757527E-3</v>
      </c>
      <c r="F115" s="159">
        <v>9.4775692408625273E-4</v>
      </c>
      <c r="G115" s="159">
        <v>3.6054098132565584E-3</v>
      </c>
      <c r="H115" s="159">
        <v>3.2615574933446451E-3</v>
      </c>
      <c r="I115" s="159">
        <v>2.0618161914538239E-3</v>
      </c>
      <c r="J115" s="160">
        <v>0</v>
      </c>
      <c r="K115" s="160">
        <v>0</v>
      </c>
      <c r="L115" s="159">
        <v>3.2831143876472083E-3</v>
      </c>
      <c r="M115" s="159">
        <v>1.31854781749709E-3</v>
      </c>
      <c r="N115" s="159">
        <v>1.2894437973503157E-3</v>
      </c>
      <c r="O115" s="159">
        <v>1.8152914329310865E-3</v>
      </c>
      <c r="P115" s="162">
        <v>0</v>
      </c>
      <c r="Q115" s="135"/>
    </row>
    <row r="116" spans="1:17" x14ac:dyDescent="0.25">
      <c r="A116" s="157" t="s">
        <v>97</v>
      </c>
      <c r="B116" s="163">
        <v>0</v>
      </c>
      <c r="C116" s="160">
        <v>0</v>
      </c>
      <c r="D116" s="159">
        <v>8.1802176860924433E-4</v>
      </c>
      <c r="E116" s="159">
        <v>3.9037131226706455E-2</v>
      </c>
      <c r="F116" s="159">
        <v>0.40379549240604695</v>
      </c>
      <c r="G116" s="160">
        <v>0</v>
      </c>
      <c r="H116" s="159">
        <v>1.5127411682431053E-2</v>
      </c>
      <c r="I116" s="159">
        <v>7.5708217867444833E-2</v>
      </c>
      <c r="J116" s="159">
        <v>0.22395538259700948</v>
      </c>
      <c r="K116" s="159">
        <v>0.61183003804296043</v>
      </c>
      <c r="L116" s="160">
        <v>0</v>
      </c>
      <c r="M116" s="160">
        <v>0</v>
      </c>
      <c r="N116" s="160">
        <v>0</v>
      </c>
      <c r="O116" s="159">
        <v>1.5958196108149037E-3</v>
      </c>
      <c r="P116" s="161">
        <v>4.198418149033744E-2</v>
      </c>
      <c r="Q116" s="135"/>
    </row>
    <row r="117" spans="1:17" ht="24" x14ac:dyDescent="0.25">
      <c r="A117" s="157" t="s">
        <v>98</v>
      </c>
      <c r="B117" s="163">
        <v>0</v>
      </c>
      <c r="C117" s="160">
        <v>0</v>
      </c>
      <c r="D117" s="159">
        <v>3.0622741996013634E-4</v>
      </c>
      <c r="E117" s="159">
        <v>9.8617711622649173E-4</v>
      </c>
      <c r="F117" s="159">
        <v>2.1596758892846998E-2</v>
      </c>
      <c r="G117" s="159">
        <v>5.9382865611126289E-4</v>
      </c>
      <c r="H117" s="159">
        <v>6.041101463172433E-4</v>
      </c>
      <c r="I117" s="159">
        <v>2.1184585267497733E-3</v>
      </c>
      <c r="J117" s="159">
        <v>6.0116192446479366E-3</v>
      </c>
      <c r="K117" s="159">
        <v>3.8268965294387752E-2</v>
      </c>
      <c r="L117" s="160">
        <v>0</v>
      </c>
      <c r="M117" s="160">
        <v>0</v>
      </c>
      <c r="N117" s="160">
        <v>0</v>
      </c>
      <c r="O117" s="160">
        <v>0</v>
      </c>
      <c r="P117" s="161">
        <v>1.8300105042975941E-3</v>
      </c>
      <c r="Q117" s="135"/>
    </row>
    <row r="118" spans="1:17" x14ac:dyDescent="0.25">
      <c r="A118" s="157" t="s">
        <v>99</v>
      </c>
      <c r="B118" s="163">
        <v>0</v>
      </c>
      <c r="C118" s="160">
        <v>0</v>
      </c>
      <c r="D118" s="160">
        <v>0</v>
      </c>
      <c r="E118" s="160">
        <v>0</v>
      </c>
      <c r="F118" s="159">
        <v>2.7002030981871706E-3</v>
      </c>
      <c r="G118" s="160">
        <v>0</v>
      </c>
      <c r="H118" s="160">
        <v>0</v>
      </c>
      <c r="I118" s="160">
        <v>0</v>
      </c>
      <c r="J118" s="159">
        <v>2.0956313323110946E-3</v>
      </c>
      <c r="K118" s="159">
        <v>2.9430635939153679E-3</v>
      </c>
      <c r="L118" s="160">
        <v>0</v>
      </c>
      <c r="M118" s="160">
        <v>0</v>
      </c>
      <c r="N118" s="160">
        <v>0</v>
      </c>
      <c r="O118" s="160">
        <v>0</v>
      </c>
      <c r="P118" s="161">
        <v>9.2732870826829497E-4</v>
      </c>
      <c r="Q118" s="135"/>
    </row>
    <row r="119" spans="1:17" x14ac:dyDescent="0.25">
      <c r="A119" s="157" t="s">
        <v>100</v>
      </c>
      <c r="B119" s="163">
        <v>0</v>
      </c>
      <c r="C119" s="160">
        <v>0</v>
      </c>
      <c r="D119" s="160">
        <v>0</v>
      </c>
      <c r="E119" s="160">
        <v>0</v>
      </c>
      <c r="F119" s="159">
        <v>4.3368069402642583E-3</v>
      </c>
      <c r="G119" s="160">
        <v>0</v>
      </c>
      <c r="H119" s="160">
        <v>0</v>
      </c>
      <c r="I119" s="160">
        <v>0</v>
      </c>
      <c r="J119" s="159">
        <v>1.3478295722331155E-3</v>
      </c>
      <c r="K119" s="159">
        <v>6.3805645953503715E-3</v>
      </c>
      <c r="L119" s="160">
        <v>0</v>
      </c>
      <c r="M119" s="160">
        <v>0</v>
      </c>
      <c r="N119" s="160">
        <v>0</v>
      </c>
      <c r="O119" s="160">
        <v>0</v>
      </c>
      <c r="P119" s="161">
        <v>1.6760088710733255E-3</v>
      </c>
      <c r="Q119" s="135"/>
    </row>
    <row r="120" spans="1:17" x14ac:dyDescent="0.25">
      <c r="A120" s="157" t="s">
        <v>101</v>
      </c>
      <c r="B120" s="158">
        <v>1.8624719157868772E-2</v>
      </c>
      <c r="C120" s="159">
        <v>3.223858302401076E-2</v>
      </c>
      <c r="D120" s="159">
        <v>3.6900999081204894E-2</v>
      </c>
      <c r="E120" s="159">
        <v>5.9187326793218351E-2</v>
      </c>
      <c r="F120" s="159">
        <v>2.4559464731008659E-2</v>
      </c>
      <c r="G120" s="159">
        <v>3.6327054247837214E-2</v>
      </c>
      <c r="H120" s="159">
        <v>6.0183696082129666E-2</v>
      </c>
      <c r="I120" s="159">
        <v>6.8899660854654446E-2</v>
      </c>
      <c r="J120" s="159">
        <v>3.811493462200926E-2</v>
      </c>
      <c r="K120" s="159">
        <v>7.3996103377453742E-3</v>
      </c>
      <c r="L120" s="159">
        <v>1.0500047758310404E-2</v>
      </c>
      <c r="M120" s="159">
        <v>3.0076203082180206E-2</v>
      </c>
      <c r="N120" s="159">
        <v>3.3179044049219883E-2</v>
      </c>
      <c r="O120" s="159">
        <v>3.3027128284112035E-2</v>
      </c>
      <c r="P120" s="161">
        <v>3.1448882566121689E-2</v>
      </c>
      <c r="Q120" s="135"/>
    </row>
    <row r="121" spans="1:17" x14ac:dyDescent="0.25">
      <c r="A121" s="157" t="s">
        <v>102</v>
      </c>
      <c r="B121" s="158">
        <v>0.92679751766313545</v>
      </c>
      <c r="C121" s="159">
        <v>0.76199124582886946</v>
      </c>
      <c r="D121" s="159">
        <v>0.49105568719721465</v>
      </c>
      <c r="E121" s="159">
        <v>0.12718936477289502</v>
      </c>
      <c r="F121" s="159">
        <v>2.3082834856844214E-2</v>
      </c>
      <c r="G121" s="159">
        <v>0.3727916362909694</v>
      </c>
      <c r="H121" s="159">
        <v>0.11037034775210727</v>
      </c>
      <c r="I121" s="159">
        <v>6.044305260111197E-2</v>
      </c>
      <c r="J121" s="159">
        <v>2.8114415561841816E-2</v>
      </c>
      <c r="K121" s="159">
        <v>2.0136226658464096E-2</v>
      </c>
      <c r="L121" s="159">
        <v>0.96752737126587118</v>
      </c>
      <c r="M121" s="159">
        <v>0.85985749891062513</v>
      </c>
      <c r="N121" s="159">
        <v>0.7756693886666074</v>
      </c>
      <c r="O121" s="159">
        <v>0.73800590183033266</v>
      </c>
      <c r="P121" s="161">
        <v>0.44707460441038321</v>
      </c>
      <c r="Q121" s="135"/>
    </row>
    <row r="122" spans="1:17" x14ac:dyDescent="0.25">
      <c r="A122" s="157" t="s">
        <v>103</v>
      </c>
      <c r="B122" s="158">
        <v>2.4059912668261225E-3</v>
      </c>
      <c r="C122" s="159">
        <v>2.5225218539287396E-3</v>
      </c>
      <c r="D122" s="159">
        <v>5.7907555693404887E-4</v>
      </c>
      <c r="E122" s="160">
        <v>0</v>
      </c>
      <c r="F122" s="159">
        <v>2.3974660468735814E-3</v>
      </c>
      <c r="G122" s="159">
        <v>1.6527088516781292E-3</v>
      </c>
      <c r="H122" s="160">
        <v>0</v>
      </c>
      <c r="I122" s="160">
        <v>0</v>
      </c>
      <c r="J122" s="159">
        <v>2.2864492725115566E-3</v>
      </c>
      <c r="K122" s="159">
        <v>3.0364106488405887E-3</v>
      </c>
      <c r="L122" s="159">
        <v>2.8429994454775209E-3</v>
      </c>
      <c r="M122" s="159">
        <v>2.2537456197999836E-3</v>
      </c>
      <c r="N122" s="159">
        <v>2.7327182138587938E-3</v>
      </c>
      <c r="O122" s="159">
        <v>6.0610177554971739E-4</v>
      </c>
      <c r="P122" s="162">
        <v>0</v>
      </c>
      <c r="Q122" s="135"/>
    </row>
    <row r="123" spans="1:17" x14ac:dyDescent="0.25">
      <c r="A123" s="157" t="s">
        <v>104</v>
      </c>
      <c r="B123" s="158">
        <v>5.1170806816551583E-2</v>
      </c>
      <c r="C123" s="159">
        <v>0.20418546041641167</v>
      </c>
      <c r="D123" s="159">
        <v>0.48669654843287252</v>
      </c>
      <c r="E123" s="159">
        <v>0.86769338983214606</v>
      </c>
      <c r="F123" s="159">
        <v>0.56281455080454479</v>
      </c>
      <c r="G123" s="159">
        <v>0.62261524943235669</v>
      </c>
      <c r="H123" s="159">
        <v>0.91833000983246693</v>
      </c>
      <c r="I123" s="159">
        <v>0.90384587628622681</v>
      </c>
      <c r="J123" s="159">
        <v>0.76187469835104549</v>
      </c>
      <c r="K123" s="159">
        <v>0.33754095782454496</v>
      </c>
      <c r="L123" s="159">
        <v>1.2447057241417533E-2</v>
      </c>
      <c r="M123" s="159">
        <v>0.11272963402613168</v>
      </c>
      <c r="N123" s="159">
        <v>0.18398293528463822</v>
      </c>
      <c r="O123" s="159">
        <v>0.23061321491546166</v>
      </c>
      <c r="P123" s="161">
        <v>0.47298774756787582</v>
      </c>
      <c r="Q123" s="135"/>
    </row>
    <row r="124" spans="1:17" x14ac:dyDescent="0.25">
      <c r="A124" s="157" t="s">
        <v>105</v>
      </c>
      <c r="B124" s="158">
        <v>0.93696881717858138</v>
      </c>
      <c r="C124" s="159">
        <v>0.78410641445738394</v>
      </c>
      <c r="D124" s="159">
        <v>0.50392813613681209</v>
      </c>
      <c r="E124" s="159">
        <v>9.1281882215116614E-2</v>
      </c>
      <c r="F124" s="159">
        <v>2.3587218112350169E-3</v>
      </c>
      <c r="G124" s="159">
        <v>0.36715315697825562</v>
      </c>
      <c r="H124" s="159">
        <v>6.593846833878432E-2</v>
      </c>
      <c r="I124" s="159">
        <v>1.7121113887990674E-2</v>
      </c>
      <c r="J124" s="159">
        <v>2.4283896302416206E-3</v>
      </c>
      <c r="K124" s="160">
        <v>0</v>
      </c>
      <c r="L124" s="159">
        <v>0.97316231068679793</v>
      </c>
      <c r="M124" s="159">
        <v>0.87868813002857959</v>
      </c>
      <c r="N124" s="159">
        <v>0.80324232311647947</v>
      </c>
      <c r="O124" s="159">
        <v>0.76126735214540264</v>
      </c>
      <c r="P124" s="161">
        <v>0.47225685698623915</v>
      </c>
      <c r="Q124" s="135"/>
    </row>
    <row r="125" spans="1:17" x14ac:dyDescent="0.25">
      <c r="A125" s="157" t="s">
        <v>106</v>
      </c>
      <c r="B125" s="158">
        <v>7.492846548162002E-3</v>
      </c>
      <c r="C125" s="159">
        <v>5.585008623856625E-3</v>
      </c>
      <c r="D125" s="159">
        <v>2.2457246098579226E-3</v>
      </c>
      <c r="E125" s="160">
        <v>0</v>
      </c>
      <c r="F125" s="160">
        <v>0</v>
      </c>
      <c r="G125" s="159">
        <v>5.1184436384333421E-3</v>
      </c>
      <c r="H125" s="160">
        <v>0</v>
      </c>
      <c r="I125" s="160">
        <v>0</v>
      </c>
      <c r="J125" s="160">
        <v>0</v>
      </c>
      <c r="K125" s="160">
        <v>0</v>
      </c>
      <c r="L125" s="159">
        <v>9.2583428671853749E-3</v>
      </c>
      <c r="M125" s="159">
        <v>4.1970603303079033E-3</v>
      </c>
      <c r="N125" s="159">
        <v>6.954222912134724E-3</v>
      </c>
      <c r="O125" s="159">
        <v>2.3584081316160837E-3</v>
      </c>
      <c r="P125" s="161">
        <v>4.4752931295253206E-4</v>
      </c>
      <c r="Q125" s="135"/>
    </row>
    <row r="126" spans="1:17" ht="24" x14ac:dyDescent="0.25">
      <c r="A126" s="157" t="s">
        <v>107</v>
      </c>
      <c r="B126" s="158">
        <v>8.2999307797064915E-4</v>
      </c>
      <c r="C126" s="159">
        <v>3.6005946484185514E-3</v>
      </c>
      <c r="D126" s="159">
        <v>5.0116819420854535E-3</v>
      </c>
      <c r="E126" s="159">
        <v>1.0014196098035611E-3</v>
      </c>
      <c r="F126" s="160">
        <v>0</v>
      </c>
      <c r="G126" s="159">
        <v>2.0626611232680489E-3</v>
      </c>
      <c r="H126" s="160">
        <v>0</v>
      </c>
      <c r="I126" s="159">
        <v>1.2063334315874799E-3</v>
      </c>
      <c r="J126" s="160">
        <v>0</v>
      </c>
      <c r="K126" s="160">
        <v>0</v>
      </c>
      <c r="L126" s="159">
        <v>7.8986557145325543E-4</v>
      </c>
      <c r="M126" s="159">
        <v>1.5911961470014872E-3</v>
      </c>
      <c r="N126" s="159">
        <v>3.0878004728887329E-3</v>
      </c>
      <c r="O126" s="159">
        <v>3.5591034211544604E-3</v>
      </c>
      <c r="P126" s="161">
        <v>7.890336558955692E-3</v>
      </c>
      <c r="Q126" s="135"/>
    </row>
    <row r="127" spans="1:17" x14ac:dyDescent="0.25">
      <c r="A127" s="157" t="s">
        <v>108</v>
      </c>
      <c r="B127" s="158">
        <v>1.1315451119091669E-3</v>
      </c>
      <c r="C127" s="160">
        <v>0</v>
      </c>
      <c r="D127" s="159">
        <v>4.1458413286805717E-4</v>
      </c>
      <c r="E127" s="160">
        <v>0</v>
      </c>
      <c r="F127" s="160">
        <v>0</v>
      </c>
      <c r="G127" s="159">
        <v>8.0395131989859472E-4</v>
      </c>
      <c r="H127" s="160">
        <v>0</v>
      </c>
      <c r="I127" s="160">
        <v>0</v>
      </c>
      <c r="J127" s="160">
        <v>0</v>
      </c>
      <c r="K127" s="160">
        <v>0</v>
      </c>
      <c r="L127" s="159">
        <v>1.4994241876689497E-3</v>
      </c>
      <c r="M127" s="159">
        <v>5.4023384817960217E-4</v>
      </c>
      <c r="N127" s="160">
        <v>0</v>
      </c>
      <c r="O127" s="160">
        <v>0</v>
      </c>
      <c r="P127" s="162">
        <v>0</v>
      </c>
      <c r="Q127" s="135"/>
    </row>
    <row r="128" spans="1:17" x14ac:dyDescent="0.25">
      <c r="A128" s="157" t="s">
        <v>109</v>
      </c>
      <c r="B128" s="163">
        <v>0</v>
      </c>
      <c r="C128" s="160">
        <v>0</v>
      </c>
      <c r="D128" s="160">
        <v>0</v>
      </c>
      <c r="E128" s="159">
        <v>3.2881823404701732E-4</v>
      </c>
      <c r="F128" s="159">
        <v>1.1172728183008832E-2</v>
      </c>
      <c r="G128" s="160">
        <v>0</v>
      </c>
      <c r="H128" s="160">
        <v>0</v>
      </c>
      <c r="I128" s="159">
        <v>7.3233677527584308E-4</v>
      </c>
      <c r="J128" s="159">
        <v>5.3657422842992781E-4</v>
      </c>
      <c r="K128" s="159">
        <v>2.0369785909726441E-2</v>
      </c>
      <c r="L128" s="160">
        <v>0</v>
      </c>
      <c r="M128" s="160">
        <v>0</v>
      </c>
      <c r="N128" s="160">
        <v>0</v>
      </c>
      <c r="O128" s="160">
        <v>0</v>
      </c>
      <c r="P128" s="161">
        <v>3.0401132014634819E-3</v>
      </c>
      <c r="Q128" s="135"/>
    </row>
    <row r="129" spans="1:17" x14ac:dyDescent="0.25">
      <c r="A129" s="157" t="s">
        <v>110</v>
      </c>
      <c r="B129" s="163">
        <v>0</v>
      </c>
      <c r="C129" s="160">
        <v>0</v>
      </c>
      <c r="D129" s="160">
        <v>0</v>
      </c>
      <c r="E129" s="159">
        <v>5.3964178311422808E-4</v>
      </c>
      <c r="F129" s="159">
        <v>2.460378229569395E-2</v>
      </c>
      <c r="G129" s="160">
        <v>0</v>
      </c>
      <c r="H129" s="160">
        <v>0</v>
      </c>
      <c r="I129" s="159">
        <v>1.2018783702653997E-3</v>
      </c>
      <c r="J129" s="159">
        <v>2.7332797762380837E-3</v>
      </c>
      <c r="K129" s="159">
        <v>4.5934562417976998E-2</v>
      </c>
      <c r="L129" s="160">
        <v>0</v>
      </c>
      <c r="M129" s="160">
        <v>0</v>
      </c>
      <c r="N129" s="160">
        <v>0</v>
      </c>
      <c r="O129" s="160">
        <v>0</v>
      </c>
      <c r="P129" s="161">
        <v>4.1662004877393794E-3</v>
      </c>
      <c r="Q129" s="135"/>
    </row>
    <row r="130" spans="1:17" x14ac:dyDescent="0.25">
      <c r="A130" s="157" t="s">
        <v>111</v>
      </c>
      <c r="B130" s="163">
        <v>0</v>
      </c>
      <c r="C130" s="160">
        <v>0</v>
      </c>
      <c r="D130" s="159">
        <v>8.281187999726455E-4</v>
      </c>
      <c r="E130" s="159">
        <v>1.6969476626257588E-3</v>
      </c>
      <c r="F130" s="159">
        <v>2.4187998646577357E-3</v>
      </c>
      <c r="G130" s="159">
        <v>5.8997251004876583E-4</v>
      </c>
      <c r="H130" s="160">
        <v>0</v>
      </c>
      <c r="I130" s="159">
        <v>1.8892797807613263E-3</v>
      </c>
      <c r="J130" s="159">
        <v>2.9733252788795234E-3</v>
      </c>
      <c r="K130" s="159">
        <v>2.4565021248074853E-3</v>
      </c>
      <c r="L130" s="160">
        <v>0</v>
      </c>
      <c r="M130" s="160">
        <v>0</v>
      </c>
      <c r="N130" s="160">
        <v>0</v>
      </c>
      <c r="O130" s="159">
        <v>5.6026612099143466E-4</v>
      </c>
      <c r="P130" s="161">
        <v>2.3468011544914768E-3</v>
      </c>
      <c r="Q130" s="135"/>
    </row>
    <row r="131" spans="1:17" x14ac:dyDescent="0.25">
      <c r="A131" s="157" t="s">
        <v>112</v>
      </c>
      <c r="B131" s="158">
        <v>9.2711908083223576E-2</v>
      </c>
      <c r="C131" s="159">
        <v>0.31753326618883848</v>
      </c>
      <c r="D131" s="159">
        <v>0.44398618729788863</v>
      </c>
      <c r="E131" s="159">
        <v>0.44468819707378549</v>
      </c>
      <c r="F131" s="159">
        <v>0.31140744545154098</v>
      </c>
      <c r="G131" s="159">
        <v>0.40337032971162068</v>
      </c>
      <c r="H131" s="159">
        <v>0.44600028859937629</v>
      </c>
      <c r="I131" s="159">
        <v>0.40322768740619519</v>
      </c>
      <c r="J131" s="159">
        <v>0.39234034031362941</v>
      </c>
      <c r="K131" s="159">
        <v>0.23074720884955802</v>
      </c>
      <c r="L131" s="159">
        <v>5.0875840722993552E-2</v>
      </c>
      <c r="M131" s="159">
        <v>0.1635665892433143</v>
      </c>
      <c r="N131" s="159">
        <v>0.31237414851102074</v>
      </c>
      <c r="O131" s="159">
        <v>0.40842338383511784</v>
      </c>
      <c r="P131" s="161">
        <v>0.47274141605079201</v>
      </c>
      <c r="Q131" s="135"/>
    </row>
    <row r="132" spans="1:17" x14ac:dyDescent="0.25">
      <c r="A132" s="157" t="s">
        <v>113</v>
      </c>
      <c r="B132" s="158">
        <v>4.4182193581584614E-3</v>
      </c>
      <c r="C132" s="159">
        <v>7.4379653811084577E-3</v>
      </c>
      <c r="D132" s="159">
        <v>1.3823752023940721E-2</v>
      </c>
      <c r="E132" s="159">
        <v>5.261955361781178E-2</v>
      </c>
      <c r="F132" s="159">
        <v>2.2071912025277678E-2</v>
      </c>
      <c r="G132" s="159">
        <v>1.8089103342753144E-2</v>
      </c>
      <c r="H132" s="159">
        <v>5.183777489041301E-2</v>
      </c>
      <c r="I132" s="159">
        <v>6.6654885431426558E-2</v>
      </c>
      <c r="J132" s="159">
        <v>3.3989637422673157E-2</v>
      </c>
      <c r="K132" s="159">
        <v>8.308801180937013E-3</v>
      </c>
      <c r="L132" s="159">
        <v>3.0398235260560664E-3</v>
      </c>
      <c r="M132" s="159">
        <v>7.1710453012351029E-3</v>
      </c>
      <c r="N132" s="159">
        <v>9.0573181534191385E-3</v>
      </c>
      <c r="O132" s="159">
        <v>7.864936327775773E-3</v>
      </c>
      <c r="P132" s="161">
        <v>6.0920473539566259E-3</v>
      </c>
      <c r="Q132" s="135"/>
    </row>
    <row r="133" spans="1:17" x14ac:dyDescent="0.25">
      <c r="A133" s="157" t="s">
        <v>114</v>
      </c>
      <c r="B133" s="163">
        <v>0</v>
      </c>
      <c r="C133" s="160">
        <v>0</v>
      </c>
      <c r="D133" s="160">
        <v>0</v>
      </c>
      <c r="E133" s="160">
        <v>0</v>
      </c>
      <c r="F133" s="159">
        <v>2.0823195332662352E-2</v>
      </c>
      <c r="G133" s="160">
        <v>0</v>
      </c>
      <c r="H133" s="160">
        <v>0</v>
      </c>
      <c r="I133" s="160">
        <v>0</v>
      </c>
      <c r="J133" s="159">
        <v>7.7007289055883719E-4</v>
      </c>
      <c r="K133" s="159">
        <v>4.2437205252767139E-2</v>
      </c>
      <c r="L133" s="160">
        <v>0</v>
      </c>
      <c r="M133" s="160">
        <v>0</v>
      </c>
      <c r="N133" s="160">
        <v>0</v>
      </c>
      <c r="O133" s="160">
        <v>0</v>
      </c>
      <c r="P133" s="161">
        <v>1.3375334011078769E-3</v>
      </c>
      <c r="Q133" s="135"/>
    </row>
    <row r="134" spans="1:17" x14ac:dyDescent="0.25">
      <c r="A134" s="157" t="s">
        <v>115</v>
      </c>
      <c r="B134" s="158">
        <v>6.4338268876190943E-2</v>
      </c>
      <c r="C134" s="159">
        <v>5.390402878990104E-2</v>
      </c>
      <c r="D134" s="159">
        <v>3.0867309748401926E-2</v>
      </c>
      <c r="E134" s="159">
        <v>1.461582602582758E-2</v>
      </c>
      <c r="F134" s="159">
        <v>3.2463096070205889E-3</v>
      </c>
      <c r="G134" s="159">
        <v>2.016478260756439E-2</v>
      </c>
      <c r="H134" s="159">
        <v>1.2210435802238365E-2</v>
      </c>
      <c r="I134" s="159">
        <v>1.2041529261169968E-2</v>
      </c>
      <c r="J134" s="159">
        <v>1.8892866857712597E-3</v>
      </c>
      <c r="K134" s="159">
        <v>4.7276534543983636E-3</v>
      </c>
      <c r="L134" s="159">
        <v>6.8343993327975028E-2</v>
      </c>
      <c r="M134" s="159">
        <v>6.0724453849246553E-2</v>
      </c>
      <c r="N134" s="159">
        <v>5.7479358868915073E-2</v>
      </c>
      <c r="O134" s="159">
        <v>5.0345131247073779E-2</v>
      </c>
      <c r="P134" s="161">
        <v>2.7211612214265025E-2</v>
      </c>
      <c r="Q134" s="135"/>
    </row>
    <row r="135" spans="1:17" x14ac:dyDescent="0.25">
      <c r="A135" s="157" t="s">
        <v>116</v>
      </c>
      <c r="B135" s="158">
        <v>0.83822531567612024</v>
      </c>
      <c r="C135" s="159">
        <v>0.62081131598022632</v>
      </c>
      <c r="D135" s="159">
        <v>0.51049463212979662</v>
      </c>
      <c r="E135" s="159">
        <v>0.48521630647625247</v>
      </c>
      <c r="F135" s="159">
        <v>0.60425582724013849</v>
      </c>
      <c r="G135" s="159">
        <v>0.55718424979907999</v>
      </c>
      <c r="H135" s="159">
        <v>0.48995150070797278</v>
      </c>
      <c r="I135" s="159">
        <v>0.51359603325746406</v>
      </c>
      <c r="J135" s="159">
        <v>0.56476748340381999</v>
      </c>
      <c r="K135" s="159">
        <v>0.64501828080982759</v>
      </c>
      <c r="L135" s="159">
        <v>0.87719775935434041</v>
      </c>
      <c r="M135" s="159">
        <v>0.76853791160620466</v>
      </c>
      <c r="N135" s="159">
        <v>0.62108917446664458</v>
      </c>
      <c r="O135" s="159">
        <v>0.53280628246904005</v>
      </c>
      <c r="P135" s="161">
        <v>0.48306427613618425</v>
      </c>
      <c r="Q135" s="135"/>
    </row>
    <row r="136" spans="1:17" x14ac:dyDescent="0.25">
      <c r="A136" s="157" t="s">
        <v>117</v>
      </c>
      <c r="B136" s="158">
        <v>3.0628800630585291E-4</v>
      </c>
      <c r="C136" s="159">
        <v>3.1342365992500137E-4</v>
      </c>
      <c r="D136" s="160">
        <v>0</v>
      </c>
      <c r="E136" s="159">
        <v>2.9470912653496066E-4</v>
      </c>
      <c r="F136" s="160">
        <v>0</v>
      </c>
      <c r="G136" s="159">
        <v>6.0156202893382423E-4</v>
      </c>
      <c r="H136" s="160">
        <v>0</v>
      </c>
      <c r="I136" s="159">
        <v>6.5636971744125047E-4</v>
      </c>
      <c r="J136" s="160">
        <v>0</v>
      </c>
      <c r="K136" s="160">
        <v>0</v>
      </c>
      <c r="L136" s="159">
        <v>5.4258306863502173E-4</v>
      </c>
      <c r="M136" s="160">
        <v>0</v>
      </c>
      <c r="N136" s="160">
        <v>0</v>
      </c>
      <c r="O136" s="160">
        <v>0</v>
      </c>
      <c r="P136" s="162">
        <v>0</v>
      </c>
      <c r="Q136" s="135"/>
    </row>
    <row r="137" spans="1:17" x14ac:dyDescent="0.25">
      <c r="A137" s="157" t="s">
        <v>118</v>
      </c>
      <c r="B137" s="163">
        <v>0</v>
      </c>
      <c r="C137" s="160">
        <v>0</v>
      </c>
      <c r="D137" s="160">
        <v>0</v>
      </c>
      <c r="E137" s="159">
        <v>9.1127642635255787E-3</v>
      </c>
      <c r="F137" s="159">
        <v>7.8044238147391809E-2</v>
      </c>
      <c r="G137" s="160">
        <v>0</v>
      </c>
      <c r="H137" s="159">
        <v>6.8041127697257963E-3</v>
      </c>
      <c r="I137" s="159">
        <v>1.0645744326307986E-2</v>
      </c>
      <c r="J137" s="159">
        <v>2.3074081110066161E-2</v>
      </c>
      <c r="K137" s="159">
        <v>0.13572299615593836</v>
      </c>
      <c r="L137" s="160">
        <v>0</v>
      </c>
      <c r="M137" s="160">
        <v>0</v>
      </c>
      <c r="N137" s="160">
        <v>0</v>
      </c>
      <c r="O137" s="160">
        <v>0</v>
      </c>
      <c r="P137" s="161">
        <v>1.2350892815495621E-2</v>
      </c>
      <c r="Q137" s="135"/>
    </row>
    <row r="138" spans="1:17" x14ac:dyDescent="0.25">
      <c r="A138" s="157" t="s">
        <v>119</v>
      </c>
      <c r="B138" s="163">
        <v>0</v>
      </c>
      <c r="C138" s="159">
        <v>4.6317286654480572E-4</v>
      </c>
      <c r="D138" s="159">
        <v>1.2914821851497467E-3</v>
      </c>
      <c r="E138" s="159">
        <v>7.1090269501283636E-4</v>
      </c>
      <c r="F138" s="159">
        <v>4.7707704198972833E-4</v>
      </c>
      <c r="G138" s="159">
        <v>1.4789520127846398E-3</v>
      </c>
      <c r="H138" s="159">
        <v>8.3722743981313845E-4</v>
      </c>
      <c r="I138" s="160">
        <v>0</v>
      </c>
      <c r="J138" s="160">
        <v>0</v>
      </c>
      <c r="K138" s="160">
        <v>0</v>
      </c>
      <c r="L138" s="160">
        <v>0</v>
      </c>
      <c r="M138" s="160">
        <v>0</v>
      </c>
      <c r="N138" s="160">
        <v>0</v>
      </c>
      <c r="O138" s="159">
        <v>1.4280725671120481E-3</v>
      </c>
      <c r="P138" s="161">
        <v>2.2133723335601521E-3</v>
      </c>
      <c r="Q138" s="135"/>
    </row>
    <row r="139" spans="1:17" x14ac:dyDescent="0.25">
      <c r="A139" s="157" t="s">
        <v>120</v>
      </c>
      <c r="B139" s="163">
        <v>0</v>
      </c>
      <c r="C139" s="159">
        <v>2.4056577569276573E-4</v>
      </c>
      <c r="D139" s="159">
        <v>1.2159076886502631E-3</v>
      </c>
      <c r="E139" s="159">
        <v>7.755407161734926E-4</v>
      </c>
      <c r="F139" s="160">
        <v>0</v>
      </c>
      <c r="G139" s="160">
        <v>0</v>
      </c>
      <c r="H139" s="159">
        <v>8.3722743981313802E-4</v>
      </c>
      <c r="I139" s="159">
        <v>1.2618823489911402E-3</v>
      </c>
      <c r="J139" s="160">
        <v>0</v>
      </c>
      <c r="K139" s="160">
        <v>0</v>
      </c>
      <c r="L139" s="160">
        <v>0</v>
      </c>
      <c r="M139" s="160">
        <v>0</v>
      </c>
      <c r="N139" s="159">
        <v>4.4101069121370523E-4</v>
      </c>
      <c r="O139" s="160">
        <v>0</v>
      </c>
      <c r="P139" s="161">
        <v>1.9475491887284272E-3</v>
      </c>
      <c r="Q139" s="135"/>
    </row>
    <row r="140" spans="1:17" ht="24" x14ac:dyDescent="0.25">
      <c r="A140" s="157" t="s">
        <v>121</v>
      </c>
      <c r="B140" s="163">
        <v>0</v>
      </c>
      <c r="C140" s="159">
        <v>2.6856792431050974E-4</v>
      </c>
      <c r="D140" s="159">
        <v>4.0046066512925647E-4</v>
      </c>
      <c r="E140" s="159">
        <v>1.0476494767444971E-3</v>
      </c>
      <c r="F140" s="159">
        <v>1.7599094013416151E-3</v>
      </c>
      <c r="G140" s="160">
        <v>0</v>
      </c>
      <c r="H140" s="159">
        <v>2.1672037916741689E-3</v>
      </c>
      <c r="I140" s="160">
        <v>0</v>
      </c>
      <c r="J140" s="160">
        <v>0</v>
      </c>
      <c r="K140" s="159">
        <v>3.3005579407713718E-3</v>
      </c>
      <c r="L140" s="160">
        <v>0</v>
      </c>
      <c r="M140" s="160">
        <v>0</v>
      </c>
      <c r="N140" s="159">
        <v>4.923448715717278E-4</v>
      </c>
      <c r="O140" s="159">
        <v>7.8122980010635599E-4</v>
      </c>
      <c r="P140" s="161">
        <v>4.636643541341477E-4</v>
      </c>
      <c r="Q140" s="135"/>
    </row>
    <row r="141" spans="1:17" x14ac:dyDescent="0.25">
      <c r="A141" s="157" t="s">
        <v>122</v>
      </c>
      <c r="B141" s="158">
        <v>8.9234719158622397E-2</v>
      </c>
      <c r="C141" s="159">
        <v>0.31183558616526791</v>
      </c>
      <c r="D141" s="159">
        <v>0.45110758141443003</v>
      </c>
      <c r="E141" s="159">
        <v>0.49700739940987126</v>
      </c>
      <c r="F141" s="159">
        <v>0.31285041994611196</v>
      </c>
      <c r="G141" s="159">
        <v>0.42385056063438148</v>
      </c>
      <c r="H141" s="159">
        <v>0.49802851794150188</v>
      </c>
      <c r="I141" s="159">
        <v>0.47025198119511952</v>
      </c>
      <c r="J141" s="159">
        <v>0.40851620367879843</v>
      </c>
      <c r="K141" s="159">
        <v>0.21451082788563167</v>
      </c>
      <c r="L141" s="159">
        <v>4.6921014001815906E-2</v>
      </c>
      <c r="M141" s="159">
        <v>0.1584328097353461</v>
      </c>
      <c r="N141" s="159">
        <v>0.30745809166326427</v>
      </c>
      <c r="O141" s="159">
        <v>0.40213742928107438</v>
      </c>
      <c r="P141" s="161">
        <v>0.46786471022457088</v>
      </c>
      <c r="Q141" s="135"/>
    </row>
    <row r="142" spans="1:17" x14ac:dyDescent="0.25">
      <c r="A142" s="157" t="s">
        <v>123</v>
      </c>
      <c r="B142" s="158">
        <v>7.0857782897404437E-2</v>
      </c>
      <c r="C142" s="159">
        <v>6.5607530332044389E-2</v>
      </c>
      <c r="D142" s="159">
        <v>3.4661417818144802E-2</v>
      </c>
      <c r="E142" s="159">
        <v>5.8347278358846736E-3</v>
      </c>
      <c r="F142" s="159">
        <v>2.6125282230276595E-3</v>
      </c>
      <c r="G142" s="159">
        <v>1.6884675524820661E-2</v>
      </c>
      <c r="H142" s="159">
        <v>1.3742099094986512E-3</v>
      </c>
      <c r="I142" s="159">
        <v>3.5879891546756731E-3</v>
      </c>
      <c r="J142" s="159">
        <v>3.6422318073161472E-3</v>
      </c>
      <c r="K142" s="159">
        <v>1.447337207830316E-3</v>
      </c>
      <c r="L142" s="159">
        <v>7.4777676598477144E-2</v>
      </c>
      <c r="M142" s="159">
        <v>7.1022298996260558E-2</v>
      </c>
      <c r="N142" s="159">
        <v>6.9676394041710457E-2</v>
      </c>
      <c r="O142" s="159">
        <v>6.1230689739267374E-2</v>
      </c>
      <c r="P142" s="161">
        <v>3.2095534947326275E-2</v>
      </c>
      <c r="Q142" s="135"/>
    </row>
    <row r="143" spans="1:17" ht="24" x14ac:dyDescent="0.25">
      <c r="A143" s="157" t="s">
        <v>124</v>
      </c>
      <c r="B143" s="158">
        <v>1.333035530579917E-3</v>
      </c>
      <c r="C143" s="159">
        <v>4.5983729598819971E-4</v>
      </c>
      <c r="D143" s="159">
        <v>8.2851809869938285E-4</v>
      </c>
      <c r="E143" s="160">
        <v>0</v>
      </c>
      <c r="F143" s="160">
        <v>0</v>
      </c>
      <c r="G143" s="160">
        <v>0</v>
      </c>
      <c r="H143" s="160">
        <v>0</v>
      </c>
      <c r="I143" s="160">
        <v>0</v>
      </c>
      <c r="J143" s="160">
        <v>0</v>
      </c>
      <c r="K143" s="160">
        <v>0</v>
      </c>
      <c r="L143" s="159">
        <v>1.1035500453662863E-3</v>
      </c>
      <c r="M143" s="159">
        <v>1.3454317790854858E-3</v>
      </c>
      <c r="N143" s="159">
        <v>8.4298426559473974E-4</v>
      </c>
      <c r="O143" s="159">
        <v>1.6162961433990077E-3</v>
      </c>
      <c r="P143" s="162">
        <v>0</v>
      </c>
      <c r="Q143" s="135"/>
    </row>
    <row r="144" spans="1:17" x14ac:dyDescent="0.25">
      <c r="A144" s="157" t="s">
        <v>125</v>
      </c>
      <c r="B144" s="158">
        <v>3.491467372723179E-4</v>
      </c>
      <c r="C144" s="159">
        <v>3.1342365992500137E-4</v>
      </c>
      <c r="D144" s="160">
        <v>0</v>
      </c>
      <c r="E144" s="159">
        <v>2.9470912653496066E-4</v>
      </c>
      <c r="F144" s="160">
        <v>0</v>
      </c>
      <c r="G144" s="159">
        <v>6.0156202893382423E-4</v>
      </c>
      <c r="H144" s="160">
        <v>0</v>
      </c>
      <c r="I144" s="159">
        <v>6.5636971744125047E-4</v>
      </c>
      <c r="J144" s="160">
        <v>0</v>
      </c>
      <c r="K144" s="160">
        <v>0</v>
      </c>
      <c r="L144" s="160">
        <v>0</v>
      </c>
      <c r="M144" s="159">
        <v>6.615478831040252E-4</v>
      </c>
      <c r="N144" s="160">
        <v>0</v>
      </c>
      <c r="O144" s="160">
        <v>0</v>
      </c>
      <c r="P144" s="162">
        <v>0</v>
      </c>
      <c r="Q144" s="135"/>
    </row>
    <row r="145" spans="1:17" x14ac:dyDescent="0.25">
      <c r="A145" s="157" t="s">
        <v>126</v>
      </c>
      <c r="B145" s="163">
        <v>0</v>
      </c>
      <c r="C145" s="159">
        <v>3.5816406996174165E-4</v>
      </c>
      <c r="D145" s="159">
        <v>1.7216567800106768E-2</v>
      </c>
      <c r="E145" s="159">
        <v>0.66309390573206661</v>
      </c>
      <c r="F145" s="159">
        <v>0.98128803219826044</v>
      </c>
      <c r="G145" s="159">
        <v>3.9991558931944228E-3</v>
      </c>
      <c r="H145" s="159">
        <v>0.49475601965244836</v>
      </c>
      <c r="I145" s="159">
        <v>0.94794399618786873</v>
      </c>
      <c r="J145" s="159">
        <v>0.98044500470695262</v>
      </c>
      <c r="K145" s="159">
        <v>0.98645501162484284</v>
      </c>
      <c r="L145" s="160">
        <v>0</v>
      </c>
      <c r="M145" s="160">
        <v>0</v>
      </c>
      <c r="N145" s="160">
        <v>0</v>
      </c>
      <c r="O145" s="159">
        <v>6.6879149898674585E-3</v>
      </c>
      <c r="P145" s="161">
        <v>0.23891956373260023</v>
      </c>
      <c r="Q145" s="135"/>
    </row>
    <row r="146" spans="1:17" x14ac:dyDescent="0.25">
      <c r="A146" s="157" t="s">
        <v>127</v>
      </c>
      <c r="B146" s="158">
        <v>0.21722057558956834</v>
      </c>
      <c r="C146" s="159">
        <v>0.35477720191224871</v>
      </c>
      <c r="D146" s="159">
        <v>0.43300687759318468</v>
      </c>
      <c r="E146" s="159">
        <v>0.18138976279152552</v>
      </c>
      <c r="F146" s="159">
        <v>7.2790420935100898E-3</v>
      </c>
      <c r="G146" s="159">
        <v>0.28430823793502108</v>
      </c>
      <c r="H146" s="159">
        <v>0.21970327318903737</v>
      </c>
      <c r="I146" s="159">
        <v>2.0271846871773351E-2</v>
      </c>
      <c r="J146" s="159">
        <v>7.8740930345482744E-3</v>
      </c>
      <c r="K146" s="159">
        <v>4.8087170466807839E-3</v>
      </c>
      <c r="L146" s="159">
        <v>0.16680206309324894</v>
      </c>
      <c r="M146" s="159">
        <v>0.28523156459730109</v>
      </c>
      <c r="N146" s="159">
        <v>0.372906550197736</v>
      </c>
      <c r="O146" s="159">
        <v>0.45601340757415199</v>
      </c>
      <c r="P146" s="161">
        <v>0.48621997206094569</v>
      </c>
      <c r="Q146" s="135"/>
    </row>
    <row r="147" spans="1:17" x14ac:dyDescent="0.25">
      <c r="A147" s="157" t="s">
        <v>128</v>
      </c>
      <c r="B147" s="158">
        <v>0.3320929599716187</v>
      </c>
      <c r="C147" s="159">
        <v>0.3030308576530118</v>
      </c>
      <c r="D147" s="159">
        <v>0.22819382280972988</v>
      </c>
      <c r="E147" s="159">
        <v>5.8029998765894278E-2</v>
      </c>
      <c r="F147" s="159">
        <v>8.716474247166397E-4</v>
      </c>
      <c r="G147" s="159">
        <v>0.24519418736315285</v>
      </c>
      <c r="H147" s="159">
        <v>9.5463547196776202E-2</v>
      </c>
      <c r="I147" s="159">
        <v>2.686951152517545E-3</v>
      </c>
      <c r="J147" s="159">
        <v>8.3695361991978909E-4</v>
      </c>
      <c r="K147" s="160">
        <v>0</v>
      </c>
      <c r="L147" s="159">
        <v>0.35129288240062717</v>
      </c>
      <c r="M147" s="159">
        <v>0.32302013563567034</v>
      </c>
      <c r="N147" s="159">
        <v>0.29873382188440922</v>
      </c>
      <c r="O147" s="159">
        <v>0.28022384272657824</v>
      </c>
      <c r="P147" s="161">
        <v>0.13337213983153698</v>
      </c>
      <c r="Q147" s="135"/>
    </row>
    <row r="148" spans="1:17" x14ac:dyDescent="0.25">
      <c r="A148" s="157" t="s">
        <v>129</v>
      </c>
      <c r="B148" s="158">
        <v>0.3294994634736893</v>
      </c>
      <c r="C148" s="159">
        <v>0.29010245273399565</v>
      </c>
      <c r="D148" s="159">
        <v>0.22359179167519594</v>
      </c>
      <c r="E148" s="159">
        <v>4.2707059904874167E-2</v>
      </c>
      <c r="F148" s="160">
        <v>0</v>
      </c>
      <c r="G148" s="159">
        <v>0.27186403054500335</v>
      </c>
      <c r="H148" s="159">
        <v>8.6508398241988915E-2</v>
      </c>
      <c r="I148" s="159">
        <v>1.8449601828997107E-3</v>
      </c>
      <c r="J148" s="160">
        <v>0</v>
      </c>
      <c r="K148" s="160">
        <v>0</v>
      </c>
      <c r="L148" s="159">
        <v>0.31989944483635657</v>
      </c>
      <c r="M148" s="159">
        <v>0.336644573858148</v>
      </c>
      <c r="N148" s="159">
        <v>0.28597742249533925</v>
      </c>
      <c r="O148" s="159">
        <v>0.23514772609031423</v>
      </c>
      <c r="P148" s="161">
        <v>0.12394615181340105</v>
      </c>
      <c r="Q148" s="135"/>
    </row>
    <row r="149" spans="1:17" ht="24" x14ac:dyDescent="0.25">
      <c r="A149" s="157" t="s">
        <v>130</v>
      </c>
      <c r="B149" s="158">
        <v>2.1092735774666652E-3</v>
      </c>
      <c r="C149" s="159">
        <v>1.7196750292842382E-3</v>
      </c>
      <c r="D149" s="159">
        <v>1.4046831651236514E-3</v>
      </c>
      <c r="E149" s="159">
        <v>1.7841860497503676E-3</v>
      </c>
      <c r="F149" s="160">
        <v>0</v>
      </c>
      <c r="G149" s="159">
        <v>2.309142314784695E-3</v>
      </c>
      <c r="H149" s="159">
        <v>1.2571469079513059E-3</v>
      </c>
      <c r="I149" s="159">
        <v>2.0540340156880287E-3</v>
      </c>
      <c r="J149" s="160">
        <v>0</v>
      </c>
      <c r="K149" s="160">
        <v>0</v>
      </c>
      <c r="L149" s="159">
        <v>2.7004537943689875E-3</v>
      </c>
      <c r="M149" s="159">
        <v>1.1081823302995424E-3</v>
      </c>
      <c r="N149" s="159">
        <v>1.5033859076541006E-3</v>
      </c>
      <c r="O149" s="159">
        <v>6.9224856446264168E-4</v>
      </c>
      <c r="P149" s="161">
        <v>2.0322133103456443E-3</v>
      </c>
      <c r="Q149" s="135"/>
    </row>
    <row r="150" spans="1:17" x14ac:dyDescent="0.25">
      <c r="A150" s="157" t="s">
        <v>131</v>
      </c>
      <c r="B150" s="158">
        <v>2.5574993215370678E-3</v>
      </c>
      <c r="C150" s="159">
        <v>4.3289572024778787E-3</v>
      </c>
      <c r="D150" s="159">
        <v>1.1666509921359165E-2</v>
      </c>
      <c r="E150" s="159">
        <v>2.0786800472015428E-2</v>
      </c>
      <c r="F150" s="159">
        <v>1.0070440243156708E-2</v>
      </c>
      <c r="G150" s="159">
        <v>1.0817311041713988E-2</v>
      </c>
      <c r="H150" s="159">
        <v>2.6724435982089574E-2</v>
      </c>
      <c r="I150" s="159">
        <v>2.1644752242768611E-2</v>
      </c>
      <c r="J150" s="159">
        <v>9.6931409552917114E-3</v>
      </c>
      <c r="K150" s="159">
        <v>8.7362713284760939E-3</v>
      </c>
      <c r="L150" s="159">
        <v>1.4097911276731705E-3</v>
      </c>
      <c r="M150" s="159">
        <v>3.8707242610713649E-3</v>
      </c>
      <c r="N150" s="159">
        <v>6.8266746622645137E-3</v>
      </c>
      <c r="O150" s="159">
        <v>5.7300473635070017E-3</v>
      </c>
      <c r="P150" s="161">
        <v>6.6161507432575201E-3</v>
      </c>
      <c r="Q150" s="135"/>
    </row>
    <row r="151" spans="1:17" x14ac:dyDescent="0.25">
      <c r="A151" s="157" t="s">
        <v>132</v>
      </c>
      <c r="B151" s="158">
        <v>1.0197222263708706E-2</v>
      </c>
      <c r="C151" s="159">
        <v>6.037084043780074E-3</v>
      </c>
      <c r="D151" s="159">
        <v>1.245138864130744E-3</v>
      </c>
      <c r="E151" s="159">
        <v>2.3707055233162372E-4</v>
      </c>
      <c r="F151" s="160">
        <v>0</v>
      </c>
      <c r="G151" s="159">
        <v>2.1942938636478854E-3</v>
      </c>
      <c r="H151" s="160">
        <v>0</v>
      </c>
      <c r="I151" s="160">
        <v>0</v>
      </c>
      <c r="J151" s="160">
        <v>0</v>
      </c>
      <c r="K151" s="160">
        <v>0</v>
      </c>
      <c r="L151" s="159">
        <v>1.3558013852704817E-2</v>
      </c>
      <c r="M151" s="159">
        <v>5.4117058775480656E-3</v>
      </c>
      <c r="N151" s="159">
        <v>5.6572377831760005E-3</v>
      </c>
      <c r="O151" s="159">
        <v>3.9443720244890764E-3</v>
      </c>
      <c r="P151" s="161">
        <v>1.8203740374971591E-3</v>
      </c>
      <c r="Q151" s="135"/>
    </row>
    <row r="152" spans="1:17" x14ac:dyDescent="0.25">
      <c r="A152" s="157" t="s">
        <v>133</v>
      </c>
      <c r="B152" s="158">
        <v>5.3054514026152438E-2</v>
      </c>
      <c r="C152" s="159">
        <v>4.0566071906301864E-3</v>
      </c>
      <c r="D152" s="159">
        <v>2.685298571312168E-4</v>
      </c>
      <c r="E152" s="160">
        <v>0</v>
      </c>
      <c r="F152" s="160">
        <v>0</v>
      </c>
      <c r="G152" s="159">
        <v>2.3335148443554845E-3</v>
      </c>
      <c r="H152" s="160">
        <v>0</v>
      </c>
      <c r="I152" s="160">
        <v>0</v>
      </c>
      <c r="J152" s="160">
        <v>0</v>
      </c>
      <c r="K152" s="160">
        <v>0</v>
      </c>
      <c r="L152" s="159">
        <v>8.3189817171981428E-2</v>
      </c>
      <c r="M152" s="159">
        <v>1.1743805864772987E-2</v>
      </c>
      <c r="N152" s="159">
        <v>4.9905083304191281E-3</v>
      </c>
      <c r="O152" s="159">
        <v>5.2385551160560764E-4</v>
      </c>
      <c r="P152" s="162">
        <v>0</v>
      </c>
      <c r="Q152" s="135"/>
    </row>
    <row r="153" spans="1:17" x14ac:dyDescent="0.25">
      <c r="A153" s="157" t="s">
        <v>134</v>
      </c>
      <c r="B153" s="158">
        <v>1.2413094197109108E-2</v>
      </c>
      <c r="C153" s="159">
        <v>2.5289966880969569E-2</v>
      </c>
      <c r="D153" s="159">
        <v>7.8270464500019149E-2</v>
      </c>
      <c r="E153" s="159">
        <v>2.9639176597256005E-2</v>
      </c>
      <c r="F153" s="160">
        <v>0</v>
      </c>
      <c r="G153" s="159">
        <v>0.16502702446916265</v>
      </c>
      <c r="H153" s="159">
        <v>7.3456099211917231E-2</v>
      </c>
      <c r="I153" s="159">
        <v>1.3628015319754761E-3</v>
      </c>
      <c r="J153" s="160">
        <v>0</v>
      </c>
      <c r="K153" s="160">
        <v>0</v>
      </c>
      <c r="L153" s="159">
        <v>1.0706812143466945E-2</v>
      </c>
      <c r="M153" s="159">
        <v>7.5675854930727718E-3</v>
      </c>
      <c r="N153" s="159">
        <v>1.5183460571452572E-2</v>
      </c>
      <c r="O153" s="159">
        <v>5.398633248057381E-3</v>
      </c>
      <c r="P153" s="161">
        <v>5.0302422224588403E-3</v>
      </c>
      <c r="Q153" s="135"/>
    </row>
    <row r="154" spans="1:17" x14ac:dyDescent="0.25">
      <c r="A154" s="157" t="s">
        <v>135</v>
      </c>
      <c r="B154" s="158">
        <v>3.8532538997991861E-2</v>
      </c>
      <c r="C154" s="159">
        <v>9.4088085353546298E-3</v>
      </c>
      <c r="D154" s="159">
        <v>2.5716083981337737E-3</v>
      </c>
      <c r="E154" s="159">
        <v>3.1825003626261239E-4</v>
      </c>
      <c r="F154" s="160">
        <v>0</v>
      </c>
      <c r="G154" s="159">
        <v>8.8519730127407173E-3</v>
      </c>
      <c r="H154" s="160">
        <v>0</v>
      </c>
      <c r="I154" s="160">
        <v>0</v>
      </c>
      <c r="J154" s="160">
        <v>0</v>
      </c>
      <c r="K154" s="160">
        <v>0</v>
      </c>
      <c r="L154" s="159">
        <v>4.6325824126775036E-2</v>
      </c>
      <c r="M154" s="159">
        <v>2.5401722082115795E-2</v>
      </c>
      <c r="N154" s="159">
        <v>7.6643610998110749E-3</v>
      </c>
      <c r="O154" s="159">
        <v>3.4594157257155146E-3</v>
      </c>
      <c r="P154" s="161">
        <v>1.2033829714004165E-3</v>
      </c>
      <c r="Q154" s="135"/>
    </row>
    <row r="155" spans="1:17" x14ac:dyDescent="0.25">
      <c r="A155" s="157" t="s">
        <v>136</v>
      </c>
      <c r="B155" s="158">
        <v>2.3228585811585745E-3</v>
      </c>
      <c r="C155" s="159">
        <v>8.9022474828551006E-4</v>
      </c>
      <c r="D155" s="159">
        <v>2.5640054158855593E-3</v>
      </c>
      <c r="E155" s="159">
        <v>2.0137890980240492E-3</v>
      </c>
      <c r="F155" s="159">
        <v>4.9083804035637499E-4</v>
      </c>
      <c r="G155" s="159">
        <v>3.101128717222343E-3</v>
      </c>
      <c r="H155" s="159">
        <v>2.1310796177907219E-3</v>
      </c>
      <c r="I155" s="159">
        <v>2.1906578145088704E-3</v>
      </c>
      <c r="J155" s="159">
        <v>1.1508076832887374E-3</v>
      </c>
      <c r="K155" s="160">
        <v>0</v>
      </c>
      <c r="L155" s="159">
        <v>4.1148974527969477E-3</v>
      </c>
      <c r="M155" s="160">
        <v>0</v>
      </c>
      <c r="N155" s="159">
        <v>5.565770677377188E-4</v>
      </c>
      <c r="O155" s="159">
        <v>2.1785361812504435E-3</v>
      </c>
      <c r="P155" s="161">
        <v>8.3980927655619305E-4</v>
      </c>
      <c r="Q155" s="135"/>
    </row>
    <row r="156" spans="1:17" x14ac:dyDescent="0.25">
      <c r="A156" s="157" t="s">
        <v>137</v>
      </c>
      <c r="B156" s="158">
        <v>1.32447974667004E-3</v>
      </c>
      <c r="C156" s="159">
        <v>5.5926784084343534E-3</v>
      </c>
      <c r="D156" s="159">
        <v>3.2043471952585958E-2</v>
      </c>
      <c r="E156" s="159">
        <v>0.69499878655089098</v>
      </c>
      <c r="F156" s="159">
        <v>0.996269918780604</v>
      </c>
      <c r="G156" s="159">
        <v>1.2501619859043901E-2</v>
      </c>
      <c r="H156" s="159">
        <v>0.52503872570542609</v>
      </c>
      <c r="I156" s="159">
        <v>0.97749189567701655</v>
      </c>
      <c r="J156" s="159">
        <v>0.99631928280027693</v>
      </c>
      <c r="K156" s="159">
        <v>0.99681348261388081</v>
      </c>
      <c r="L156" s="160">
        <v>0</v>
      </c>
      <c r="M156" s="159">
        <v>3.6033202101919274E-3</v>
      </c>
      <c r="N156" s="159">
        <v>3.2089287557191355E-3</v>
      </c>
      <c r="O156" s="159">
        <v>1.5721401126416013E-2</v>
      </c>
      <c r="P156" s="161">
        <v>0.27194088506205905</v>
      </c>
      <c r="Q156" s="135"/>
    </row>
    <row r="157" spans="1:17" x14ac:dyDescent="0.25">
      <c r="A157" s="157" t="s">
        <v>138</v>
      </c>
      <c r="B157" s="158">
        <v>0.16819178470592427</v>
      </c>
      <c r="C157" s="159">
        <v>0.35041995995012126</v>
      </c>
      <c r="D157" s="159">
        <v>0.44364642798338688</v>
      </c>
      <c r="E157" s="159">
        <v>0.57563973874712149</v>
      </c>
      <c r="F157" s="159">
        <v>0.81249756072378254</v>
      </c>
      <c r="G157" s="159">
        <v>0.2410636971025287</v>
      </c>
      <c r="H157" s="159">
        <v>0.43410941825952049</v>
      </c>
      <c r="I157" s="159">
        <v>0.6680023914446902</v>
      </c>
      <c r="J157" s="159">
        <v>0.80203790271208386</v>
      </c>
      <c r="K157" s="159">
        <v>0.84838976447239334</v>
      </c>
      <c r="L157" s="159">
        <v>0.12144074969203676</v>
      </c>
      <c r="M157" s="159">
        <v>0.25318592247565735</v>
      </c>
      <c r="N157" s="159">
        <v>0.36349409092913526</v>
      </c>
      <c r="O157" s="159">
        <v>0.48642988317497826</v>
      </c>
      <c r="P157" s="161">
        <v>0.66151513929151129</v>
      </c>
      <c r="Q157" s="135"/>
    </row>
    <row r="158" spans="1:17" x14ac:dyDescent="0.25">
      <c r="A158" s="157" t="s">
        <v>139</v>
      </c>
      <c r="B158" s="158">
        <v>8.0827189967365466E-3</v>
      </c>
      <c r="C158" s="159">
        <v>6.330070786256678E-2</v>
      </c>
      <c r="D158" s="159">
        <v>0.21464244896279483</v>
      </c>
      <c r="E158" s="159">
        <v>0.63656131971632002</v>
      </c>
      <c r="F158" s="159">
        <v>0.97346426332363323</v>
      </c>
      <c r="G158" s="159">
        <v>4.8929668485736502E-2</v>
      </c>
      <c r="H158" s="159">
        <v>0.38764681857932937</v>
      </c>
      <c r="I158" s="159">
        <v>0.84950794797244822</v>
      </c>
      <c r="J158" s="159">
        <v>0.96593186074089288</v>
      </c>
      <c r="K158" s="159">
        <v>0.98822008348675394</v>
      </c>
      <c r="L158" s="159">
        <v>4.6596532368544368E-3</v>
      </c>
      <c r="M158" s="159">
        <v>1.9772795032853376E-2</v>
      </c>
      <c r="N158" s="159">
        <v>6.256828010542019E-2</v>
      </c>
      <c r="O158" s="159">
        <v>0.17207695757949654</v>
      </c>
      <c r="P158" s="161">
        <v>0.60783065631876054</v>
      </c>
      <c r="Q158" s="135"/>
    </row>
    <row r="159" spans="1:17" x14ac:dyDescent="0.25">
      <c r="A159" s="157" t="s">
        <v>140</v>
      </c>
      <c r="B159" s="158">
        <v>8.0235564637342414E-3</v>
      </c>
      <c r="C159" s="159">
        <v>1.8526142022664869E-2</v>
      </c>
      <c r="D159" s="159">
        <v>2.2093800216361901E-2</v>
      </c>
      <c r="E159" s="159">
        <v>2.3736955518070868E-2</v>
      </c>
      <c r="F159" s="159">
        <v>4.9250221267738759E-2</v>
      </c>
      <c r="G159" s="159">
        <v>1.1601380020623428E-2</v>
      </c>
      <c r="H159" s="159">
        <v>2.3894172474811681E-2</v>
      </c>
      <c r="I159" s="159">
        <v>2.4656852991707261E-2</v>
      </c>
      <c r="J159" s="159">
        <v>3.7340420086912747E-2</v>
      </c>
      <c r="K159" s="159">
        <v>5.8800499194758285E-2</v>
      </c>
      <c r="L159" s="159">
        <v>4.1428514358153746E-3</v>
      </c>
      <c r="M159" s="159">
        <v>1.4188997899016512E-2</v>
      </c>
      <c r="N159" s="159">
        <v>1.4825999284829632E-2</v>
      </c>
      <c r="O159" s="159">
        <v>3.2484689405637944E-2</v>
      </c>
      <c r="P159" s="161">
        <v>3.0207685165246072E-2</v>
      </c>
      <c r="Q159" s="135"/>
    </row>
    <row r="160" spans="1:17" x14ac:dyDescent="0.25">
      <c r="A160" s="157" t="s">
        <v>141</v>
      </c>
      <c r="B160" s="158">
        <v>1.2362777367629378E-3</v>
      </c>
      <c r="C160" s="159">
        <v>2.3588778161605208E-3</v>
      </c>
      <c r="D160" s="159">
        <v>1.0210629551531963E-2</v>
      </c>
      <c r="E160" s="159">
        <v>4.3251243835167347E-2</v>
      </c>
      <c r="F160" s="159">
        <v>0.40478617960902136</v>
      </c>
      <c r="G160" s="159">
        <v>5.2582532570806736E-3</v>
      </c>
      <c r="H160" s="159">
        <v>1.3150205712387087E-2</v>
      </c>
      <c r="I160" s="159">
        <v>5.579095984119431E-2</v>
      </c>
      <c r="J160" s="159">
        <v>0.17518806685397498</v>
      </c>
      <c r="K160" s="159">
        <v>0.6420683949525231</v>
      </c>
      <c r="L160" s="160">
        <v>0</v>
      </c>
      <c r="M160" s="159">
        <v>3.035776162112939E-3</v>
      </c>
      <c r="N160" s="159">
        <v>2.4209145866768535E-3</v>
      </c>
      <c r="O160" s="159">
        <v>2.6346227224442603E-3</v>
      </c>
      <c r="P160" s="161">
        <v>0.1030812870023738</v>
      </c>
      <c r="Q160" s="135"/>
    </row>
    <row r="161" spans="1:17" x14ac:dyDescent="0.25">
      <c r="A161" s="157" t="s">
        <v>142</v>
      </c>
      <c r="B161" s="158">
        <v>3.6792580688498885E-4</v>
      </c>
      <c r="C161" s="159">
        <v>4.143682648653349E-3</v>
      </c>
      <c r="D161" s="159">
        <v>8.1310123757702586E-3</v>
      </c>
      <c r="E161" s="159">
        <v>0.2298536341593703</v>
      </c>
      <c r="F161" s="159">
        <v>0.886989131514059</v>
      </c>
      <c r="G161" s="159">
        <v>3.2488744077072938E-3</v>
      </c>
      <c r="H161" s="159">
        <v>5.7588261085766951E-2</v>
      </c>
      <c r="I161" s="159">
        <v>0.44347116970245243</v>
      </c>
      <c r="J161" s="159">
        <v>0.83691666469297088</v>
      </c>
      <c r="K161" s="159">
        <v>0.96960126019790849</v>
      </c>
      <c r="L161" s="160">
        <v>0</v>
      </c>
      <c r="M161" s="159">
        <v>1.3904611135234746E-3</v>
      </c>
      <c r="N161" s="159">
        <v>3.6422641401377166E-3</v>
      </c>
      <c r="O161" s="159">
        <v>4.6237159035624129E-3</v>
      </c>
      <c r="P161" s="161">
        <v>0.18224489453108642</v>
      </c>
      <c r="Q161" s="135"/>
    </row>
    <row r="162" spans="1:17" x14ac:dyDescent="0.25">
      <c r="A162" s="157" t="s">
        <v>143</v>
      </c>
      <c r="B162" s="158">
        <v>2.5801146475563554E-2</v>
      </c>
      <c r="C162" s="159">
        <v>9.3115630511255557E-2</v>
      </c>
      <c r="D162" s="159">
        <v>0.15702801114769838</v>
      </c>
      <c r="E162" s="159">
        <v>0.40927227007637629</v>
      </c>
      <c r="F162" s="159">
        <v>0.82530796524058581</v>
      </c>
      <c r="G162" s="159">
        <v>0.10006889082777091</v>
      </c>
      <c r="H162" s="159">
        <v>0.27066453899853882</v>
      </c>
      <c r="I162" s="159">
        <v>0.53371333332028914</v>
      </c>
      <c r="J162" s="159">
        <v>0.76134886540662283</v>
      </c>
      <c r="K162" s="159">
        <v>0.90610477911587795</v>
      </c>
      <c r="L162" s="159">
        <v>1.4119871879495835E-2</v>
      </c>
      <c r="M162" s="159">
        <v>4.2103106445348724E-2</v>
      </c>
      <c r="N162" s="159">
        <v>9.8423118402605009E-2</v>
      </c>
      <c r="O162" s="159">
        <v>0.13069701820828764</v>
      </c>
      <c r="P162" s="161">
        <v>0.39319153322809852</v>
      </c>
      <c r="Q162" s="135"/>
    </row>
    <row r="163" spans="1:17" x14ac:dyDescent="0.25">
      <c r="A163" s="157" t="s">
        <v>144</v>
      </c>
      <c r="B163" s="158">
        <v>0.23624097451058776</v>
      </c>
      <c r="C163" s="159">
        <v>0.5358903437870931</v>
      </c>
      <c r="D163" s="159">
        <v>0.74090165154619558</v>
      </c>
      <c r="E163" s="159">
        <v>0.88089189170864235</v>
      </c>
      <c r="F163" s="159">
        <v>0.98773427842744521</v>
      </c>
      <c r="G163" s="159">
        <v>0.49255671906204612</v>
      </c>
      <c r="H163" s="159">
        <v>0.8155441449721651</v>
      </c>
      <c r="I163" s="159">
        <v>0.9389101972925421</v>
      </c>
      <c r="J163" s="159">
        <v>0.98279592915029235</v>
      </c>
      <c r="K163" s="159">
        <v>0.99667765373790629</v>
      </c>
      <c r="L163" s="159">
        <v>0.1498788333031108</v>
      </c>
      <c r="M163" s="159">
        <v>0.37635396111716835</v>
      </c>
      <c r="N163" s="159">
        <v>0.55970341434322857</v>
      </c>
      <c r="O163" s="159">
        <v>0.74644300079868697</v>
      </c>
      <c r="P163" s="161">
        <v>0.91250650443079628</v>
      </c>
      <c r="Q163" s="135"/>
    </row>
    <row r="164" spans="1:17" x14ac:dyDescent="0.25">
      <c r="A164" s="157" t="s">
        <v>145</v>
      </c>
      <c r="B164" s="158">
        <v>0.14552660290728558</v>
      </c>
      <c r="C164" s="159">
        <v>0.40767946668802618</v>
      </c>
      <c r="D164" s="159">
        <v>0.58218578084807748</v>
      </c>
      <c r="E164" s="159">
        <v>0.63404236079768528</v>
      </c>
      <c r="F164" s="159">
        <v>0.8924185822826185</v>
      </c>
      <c r="G164" s="159">
        <v>0.29459999421367283</v>
      </c>
      <c r="H164" s="159">
        <v>0.53846781556862344</v>
      </c>
      <c r="I164" s="159">
        <v>0.67002961452481213</v>
      </c>
      <c r="J164" s="159">
        <v>0.84343367450766016</v>
      </c>
      <c r="K164" s="159">
        <v>0.94571338973783181</v>
      </c>
      <c r="L164" s="159">
        <v>8.0507419800151608E-2</v>
      </c>
      <c r="M164" s="159">
        <v>0.26577645566875258</v>
      </c>
      <c r="N164" s="159">
        <v>0.42334075804715648</v>
      </c>
      <c r="O164" s="159">
        <v>0.62045016497006078</v>
      </c>
      <c r="P164" s="161">
        <v>0.83006592729173501</v>
      </c>
      <c r="Q164" s="135"/>
    </row>
    <row r="165" spans="1:17" x14ac:dyDescent="0.25">
      <c r="A165" s="157" t="s">
        <v>146</v>
      </c>
      <c r="B165" s="158">
        <v>1.050681334903357E-2</v>
      </c>
      <c r="C165" s="159">
        <v>0.10320387271772644</v>
      </c>
      <c r="D165" s="159">
        <v>0.30296175636877504</v>
      </c>
      <c r="E165" s="159">
        <v>0.57005051165920206</v>
      </c>
      <c r="F165" s="159">
        <v>0.92184600188639676</v>
      </c>
      <c r="G165" s="159">
        <v>0.10577407189997247</v>
      </c>
      <c r="H165" s="159">
        <v>0.40509357815747182</v>
      </c>
      <c r="I165" s="159">
        <v>0.69621102172798999</v>
      </c>
      <c r="J165" s="159">
        <v>0.90048650290415078</v>
      </c>
      <c r="K165" s="159">
        <v>0.95626628232474431</v>
      </c>
      <c r="L165" s="159">
        <v>3.9888832463025161E-3</v>
      </c>
      <c r="M165" s="159">
        <v>3.2008061407194109E-2</v>
      </c>
      <c r="N165" s="159">
        <v>0.10065032732755659</v>
      </c>
      <c r="O165" s="159">
        <v>0.25023150394652949</v>
      </c>
      <c r="P165" s="161">
        <v>0.64146195330095934</v>
      </c>
      <c r="Q165" s="135"/>
    </row>
    <row r="166" spans="1:17" x14ac:dyDescent="0.25">
      <c r="A166" s="157" t="s">
        <v>147</v>
      </c>
      <c r="B166" s="158">
        <v>2.3318605665722573E-3</v>
      </c>
      <c r="C166" s="159">
        <v>3.512514632798675E-3</v>
      </c>
      <c r="D166" s="159">
        <v>5.9014520473529078E-3</v>
      </c>
      <c r="E166" s="159">
        <v>9.3232688840952094E-3</v>
      </c>
      <c r="F166" s="159">
        <v>7.2191265388323114E-2</v>
      </c>
      <c r="G166" s="159">
        <v>5.0931840979726436E-3</v>
      </c>
      <c r="H166" s="159">
        <v>6.1268349067113374E-3</v>
      </c>
      <c r="I166" s="159">
        <v>7.8290340662483318E-3</v>
      </c>
      <c r="J166" s="159">
        <v>1.6011831740081698E-2</v>
      </c>
      <c r="K166" s="159">
        <v>0.13574371950710065</v>
      </c>
      <c r="L166" s="159">
        <v>2.0662023890334409E-3</v>
      </c>
      <c r="M166" s="159">
        <v>2.253951001956426E-3</v>
      </c>
      <c r="N166" s="159">
        <v>3.5565680348673269E-3</v>
      </c>
      <c r="O166" s="159">
        <v>6.2466499541542651E-3</v>
      </c>
      <c r="P166" s="161">
        <v>1.3311105096448731E-2</v>
      </c>
      <c r="Q166" s="135"/>
    </row>
    <row r="167" spans="1:17" x14ac:dyDescent="0.25">
      <c r="A167" s="157" t="s">
        <v>148</v>
      </c>
      <c r="B167" s="158">
        <v>1.2458536219477365E-3</v>
      </c>
      <c r="C167" s="159">
        <v>5.1992259789935867E-3</v>
      </c>
      <c r="D167" s="159">
        <v>7.794462921294998E-3</v>
      </c>
      <c r="E167" s="159">
        <v>7.307796921464136E-3</v>
      </c>
      <c r="F167" s="159">
        <v>6.7348292241207516E-2</v>
      </c>
      <c r="G167" s="159">
        <v>4.3181190093121938E-3</v>
      </c>
      <c r="H167" s="159">
        <v>8.7761973050391965E-3</v>
      </c>
      <c r="I167" s="159">
        <v>6.3817549034900821E-3</v>
      </c>
      <c r="J167" s="159">
        <v>1.0368543820802064E-2</v>
      </c>
      <c r="K167" s="159">
        <v>0.12638248012167852</v>
      </c>
      <c r="L167" s="159">
        <v>5.738618849391332E-4</v>
      </c>
      <c r="M167" s="159">
        <v>1.746792121327784E-3</v>
      </c>
      <c r="N167" s="159">
        <v>6.1966753200904234E-3</v>
      </c>
      <c r="O167" s="159">
        <v>8.5837047099529933E-3</v>
      </c>
      <c r="P167" s="161">
        <v>1.4338570332442173E-2</v>
      </c>
      <c r="Q167" s="135"/>
    </row>
    <row r="168" spans="1:17" x14ac:dyDescent="0.25">
      <c r="A168" s="157" t="s">
        <v>149</v>
      </c>
      <c r="B168" s="158">
        <v>2.4464326398951062E-3</v>
      </c>
      <c r="C168" s="159">
        <v>2.552828401911502E-3</v>
      </c>
      <c r="D168" s="159">
        <v>1.4391820315659906E-2</v>
      </c>
      <c r="E168" s="159">
        <v>1.4387982990373796E-2</v>
      </c>
      <c r="F168" s="159">
        <v>5.6291590051594766E-2</v>
      </c>
      <c r="G168" s="159">
        <v>4.5596283993874455E-3</v>
      </c>
      <c r="H168" s="159">
        <v>8.4544578863902913E-3</v>
      </c>
      <c r="I168" s="159">
        <v>1.0153737515284613E-2</v>
      </c>
      <c r="J168" s="159">
        <v>1.1202009159344415E-2</v>
      </c>
      <c r="K168" s="159">
        <v>9.9053276381181873E-2</v>
      </c>
      <c r="L168" s="159">
        <v>1.5711106445793629E-3</v>
      </c>
      <c r="M168" s="159">
        <v>2.95494984318749E-3</v>
      </c>
      <c r="N168" s="159">
        <v>4.1885336371516781E-3</v>
      </c>
      <c r="O168" s="159">
        <v>7.6713644155999372E-3</v>
      </c>
      <c r="P168" s="161">
        <v>4.0235464596744749E-2</v>
      </c>
      <c r="Q168" s="135"/>
    </row>
    <row r="169" spans="1:17" x14ac:dyDescent="0.25">
      <c r="A169" s="157" t="s">
        <v>150</v>
      </c>
      <c r="B169" s="158">
        <v>5.5249100811444098E-4</v>
      </c>
      <c r="C169" s="159">
        <v>1.7606084279410002E-3</v>
      </c>
      <c r="D169" s="159">
        <v>4.88581211245685E-3</v>
      </c>
      <c r="E169" s="159">
        <v>6.7037323200990753E-3</v>
      </c>
      <c r="F169" s="159">
        <v>0.2251023443926716</v>
      </c>
      <c r="G169" s="159">
        <v>7.1780099531394746E-4</v>
      </c>
      <c r="H169" s="159">
        <v>8.4887288140994069E-3</v>
      </c>
      <c r="I169" s="159">
        <v>5.331063342981013E-3</v>
      </c>
      <c r="J169" s="159">
        <v>5.5210290174533765E-2</v>
      </c>
      <c r="K169" s="159">
        <v>0.41352125712872928</v>
      </c>
      <c r="L169" s="160">
        <v>0</v>
      </c>
      <c r="M169" s="159">
        <v>1.0468356648770578E-3</v>
      </c>
      <c r="N169" s="159">
        <v>5.9402351963675989E-4</v>
      </c>
      <c r="O169" s="159">
        <v>5.8025284486709419E-3</v>
      </c>
      <c r="P169" s="161">
        <v>2.3299874242838681E-2</v>
      </c>
      <c r="Q169" s="135"/>
    </row>
    <row r="170" spans="1:17" x14ac:dyDescent="0.25">
      <c r="A170" s="157" t="s">
        <v>151</v>
      </c>
      <c r="B170" s="158">
        <v>1.2031708473147177E-3</v>
      </c>
      <c r="C170" s="159">
        <v>8.1116505157334869E-3</v>
      </c>
      <c r="D170" s="159">
        <v>6.1249953629083495E-3</v>
      </c>
      <c r="E170" s="159">
        <v>5.2343729930852088E-3</v>
      </c>
      <c r="F170" s="159">
        <v>0.14554541865542514</v>
      </c>
      <c r="G170" s="159">
        <v>3.9043462666864103E-3</v>
      </c>
      <c r="H170" s="159">
        <v>4.5154591206033696E-3</v>
      </c>
      <c r="I170" s="159">
        <v>1.4893453332192697E-3</v>
      </c>
      <c r="J170" s="159">
        <v>1.3599253230282129E-2</v>
      </c>
      <c r="K170" s="159">
        <v>0.28371503993814001</v>
      </c>
      <c r="L170" s="159">
        <v>5.2090786493062097E-4</v>
      </c>
      <c r="M170" s="159">
        <v>3.6995079890381147E-3</v>
      </c>
      <c r="N170" s="159">
        <v>8.6689039521261457E-3</v>
      </c>
      <c r="O170" s="159">
        <v>5.6462823255160497E-3</v>
      </c>
      <c r="P170" s="161">
        <v>2.6781594814631045E-2</v>
      </c>
      <c r="Q170" s="135"/>
    </row>
    <row r="171" spans="1:17" x14ac:dyDescent="0.25">
      <c r="A171" s="157" t="s">
        <v>152</v>
      </c>
      <c r="B171" s="158">
        <v>1.4534044741716859E-2</v>
      </c>
      <c r="C171" s="159">
        <v>1.7855146128435424E-2</v>
      </c>
      <c r="D171" s="159">
        <v>2.4379497764620398E-2</v>
      </c>
      <c r="E171" s="159">
        <v>1.1562656705923329E-2</v>
      </c>
      <c r="F171" s="159">
        <v>3.9099830130463219E-2</v>
      </c>
      <c r="G171" s="159">
        <v>1.1276655387701607E-2</v>
      </c>
      <c r="H171" s="159">
        <v>5.9691348821292274E-3</v>
      </c>
      <c r="I171" s="159">
        <v>7.9360878990915734E-3</v>
      </c>
      <c r="J171" s="159">
        <v>1.7547433983758864E-2</v>
      </c>
      <c r="K171" s="159">
        <v>6.3712574015869786E-2</v>
      </c>
      <c r="L171" s="159">
        <v>1.3154634504253131E-2</v>
      </c>
      <c r="M171" s="159">
        <v>1.789687380420284E-2</v>
      </c>
      <c r="N171" s="159">
        <v>1.9286229954105987E-2</v>
      </c>
      <c r="O171" s="159">
        <v>2.5448613818067747E-2</v>
      </c>
      <c r="P171" s="161">
        <v>3.5065851952830074E-2</v>
      </c>
      <c r="Q171" s="135"/>
    </row>
    <row r="172" spans="1:17" x14ac:dyDescent="0.25">
      <c r="A172" s="157" t="s">
        <v>153</v>
      </c>
      <c r="B172" s="158">
        <v>7.9084962415116422E-2</v>
      </c>
      <c r="C172" s="159">
        <v>0.1988471053224643</v>
      </c>
      <c r="D172" s="159">
        <v>0.21377704611459064</v>
      </c>
      <c r="E172" s="159">
        <v>6.857418610695068E-2</v>
      </c>
      <c r="F172" s="159">
        <v>4.3183772017943163E-2</v>
      </c>
      <c r="G172" s="159">
        <v>2.0153651999249466E-2</v>
      </c>
      <c r="H172" s="159">
        <v>2.0725088682105569E-2</v>
      </c>
      <c r="I172" s="159">
        <v>1.6346875365996983E-2</v>
      </c>
      <c r="J172" s="159">
        <v>2.0369500577439026E-2</v>
      </c>
      <c r="K172" s="159">
        <v>6.208227009374967E-2</v>
      </c>
      <c r="L172" s="159">
        <v>4.551413736407988E-2</v>
      </c>
      <c r="M172" s="159">
        <v>0.13297126587998287</v>
      </c>
      <c r="N172" s="159">
        <v>0.21988283416109652</v>
      </c>
      <c r="O172" s="159">
        <v>0.31414332009499363</v>
      </c>
      <c r="P172" s="161">
        <v>0.32430478629684778</v>
      </c>
      <c r="Q172" s="135"/>
    </row>
    <row r="173" spans="1:17" x14ac:dyDescent="0.25">
      <c r="A173" s="157" t="s">
        <v>154</v>
      </c>
      <c r="B173" s="158">
        <v>1.8109355307327423E-3</v>
      </c>
      <c r="C173" s="159">
        <v>2.6826697946951148E-3</v>
      </c>
      <c r="D173" s="159">
        <v>7.2471167700951288E-3</v>
      </c>
      <c r="E173" s="159">
        <v>9.1264235576510814E-3</v>
      </c>
      <c r="F173" s="159">
        <v>1.6662627350965492E-2</v>
      </c>
      <c r="G173" s="159">
        <v>1.2575706349048264E-3</v>
      </c>
      <c r="H173" s="159">
        <v>5.2042863649061208E-3</v>
      </c>
      <c r="I173" s="159">
        <v>3.0667066961750267E-3</v>
      </c>
      <c r="J173" s="159">
        <v>4.2148141015776195E-3</v>
      </c>
      <c r="K173" s="159">
        <v>2.7149149558235722E-2</v>
      </c>
      <c r="L173" s="159">
        <v>5.1044805515172524E-4</v>
      </c>
      <c r="M173" s="159">
        <v>2.8853112248801325E-3</v>
      </c>
      <c r="N173" s="159">
        <v>3.6707156683736097E-3</v>
      </c>
      <c r="O173" s="159">
        <v>6.1187629803335104E-3</v>
      </c>
      <c r="P173" s="161">
        <v>2.4370747400171422E-2</v>
      </c>
      <c r="Q173" s="135"/>
    </row>
    <row r="174" spans="1:17" x14ac:dyDescent="0.25">
      <c r="A174" s="157" t="s">
        <v>155</v>
      </c>
      <c r="B174" s="158">
        <v>4.1247282773439762E-4</v>
      </c>
      <c r="C174" s="159">
        <v>6.4792744141816752E-3</v>
      </c>
      <c r="D174" s="159">
        <v>1.6427673932857104E-2</v>
      </c>
      <c r="E174" s="159">
        <v>1.0836840043216318E-2</v>
      </c>
      <c r="F174" s="159">
        <v>1.4456895462748014E-2</v>
      </c>
      <c r="G174" s="159">
        <v>1.4213303583755635E-3</v>
      </c>
      <c r="H174" s="159">
        <v>2.9154563252331202E-3</v>
      </c>
      <c r="I174" s="159">
        <v>3.427735197600435E-3</v>
      </c>
      <c r="J174" s="159">
        <v>6.4602412914136287E-3</v>
      </c>
      <c r="K174" s="159">
        <v>1.4947800148745345E-2</v>
      </c>
      <c r="L174" s="160">
        <v>0</v>
      </c>
      <c r="M174" s="159">
        <v>2.5892915313534665E-3</v>
      </c>
      <c r="N174" s="159">
        <v>6.5208170552190792E-3</v>
      </c>
      <c r="O174" s="159">
        <v>1.6898030943624753E-2</v>
      </c>
      <c r="P174" s="161">
        <v>4.5028654650388147E-2</v>
      </c>
      <c r="Q174" s="135"/>
    </row>
    <row r="175" spans="1:17" x14ac:dyDescent="0.25">
      <c r="A175" s="157" t="s">
        <v>156</v>
      </c>
      <c r="B175" s="158">
        <v>3.1832258056569723E-2</v>
      </c>
      <c r="C175" s="159">
        <v>0.1002198483171593</v>
      </c>
      <c r="D175" s="159">
        <v>0.17520850865230339</v>
      </c>
      <c r="E175" s="159">
        <v>0.34954727080969095</v>
      </c>
      <c r="F175" s="159">
        <v>0.71771352154822809</v>
      </c>
      <c r="G175" s="159">
        <v>7.1853855216606408E-2</v>
      </c>
      <c r="H175" s="159">
        <v>0.24337274624667213</v>
      </c>
      <c r="I175" s="159">
        <v>0.42543522348236745</v>
      </c>
      <c r="J175" s="159">
        <v>0.61255479320752504</v>
      </c>
      <c r="K175" s="159">
        <v>0.83506963405821288</v>
      </c>
      <c r="L175" s="159">
        <v>2.451890546830186E-2</v>
      </c>
      <c r="M175" s="159">
        <v>5.0475495985739638E-2</v>
      </c>
      <c r="N175" s="159">
        <v>9.8280186238953404E-2</v>
      </c>
      <c r="O175" s="159">
        <v>0.17318858354123381</v>
      </c>
      <c r="P175" s="161">
        <v>0.40026319848744008</v>
      </c>
      <c r="Q175" s="135"/>
    </row>
    <row r="176" spans="1:17" x14ac:dyDescent="0.25">
      <c r="A176" s="157" t="s">
        <v>157</v>
      </c>
      <c r="B176" s="158">
        <v>0.21774492657688777</v>
      </c>
      <c r="C176" s="159">
        <v>0.44923708890215458</v>
      </c>
      <c r="D176" s="159">
        <v>0.47284018018372215</v>
      </c>
      <c r="E176" s="159">
        <v>0.3034336189770156</v>
      </c>
      <c r="F176" s="159">
        <v>0.32773412554257975</v>
      </c>
      <c r="G176" s="159">
        <v>0.233322329830814</v>
      </c>
      <c r="H176" s="159">
        <v>0.23559320213176099</v>
      </c>
      <c r="I176" s="159">
        <v>0.24912510783936748</v>
      </c>
      <c r="J176" s="159">
        <v>0.29025349276976037</v>
      </c>
      <c r="K176" s="159">
        <v>0.3422971887850369</v>
      </c>
      <c r="L176" s="159">
        <v>0.15983141530149919</v>
      </c>
      <c r="M176" s="159">
        <v>0.32105131133594977</v>
      </c>
      <c r="N176" s="159">
        <v>0.45716521013386968</v>
      </c>
      <c r="O176" s="159">
        <v>0.59466039388080316</v>
      </c>
      <c r="P176" s="161">
        <v>0.65534284183375113</v>
      </c>
      <c r="Q176" s="135"/>
    </row>
    <row r="177" spans="1:17" x14ac:dyDescent="0.25">
      <c r="A177" s="157" t="s">
        <v>158</v>
      </c>
      <c r="B177" s="158">
        <v>9.97508630191353E-3</v>
      </c>
      <c r="C177" s="159">
        <v>4.2043061788378536E-2</v>
      </c>
      <c r="D177" s="159">
        <v>9.7088675102222924E-2</v>
      </c>
      <c r="E177" s="159">
        <v>6.1556582373087025E-2</v>
      </c>
      <c r="F177" s="159">
        <v>8.2826059993560144E-2</v>
      </c>
      <c r="G177" s="159">
        <v>1.1041329128381714E-2</v>
      </c>
      <c r="H177" s="159">
        <v>1.9791073227321421E-2</v>
      </c>
      <c r="I177" s="159">
        <v>2.5219452670518644E-2</v>
      </c>
      <c r="J177" s="159">
        <v>5.2796894749461185E-2</v>
      </c>
      <c r="K177" s="159">
        <v>0.10384335887044638</v>
      </c>
      <c r="L177" s="159">
        <v>1.8429137928795273E-3</v>
      </c>
      <c r="M177" s="159">
        <v>2.341507877023254E-2</v>
      </c>
      <c r="N177" s="159">
        <v>3.6992360428181791E-2</v>
      </c>
      <c r="O177" s="159">
        <v>0.10912969427333731</v>
      </c>
      <c r="P177" s="161">
        <v>0.21981803474074629</v>
      </c>
      <c r="Q177" s="135"/>
    </row>
    <row r="178" spans="1:17" x14ac:dyDescent="0.25">
      <c r="A178" s="157" t="s">
        <v>159</v>
      </c>
      <c r="B178" s="158">
        <v>1.0666745034796327E-2</v>
      </c>
      <c r="C178" s="159">
        <v>6.4562989822210315E-2</v>
      </c>
      <c r="D178" s="159">
        <v>0.12815639559931544</v>
      </c>
      <c r="E178" s="159">
        <v>4.9610815762487014E-2</v>
      </c>
      <c r="F178" s="159">
        <v>3.2203034212541753E-2</v>
      </c>
      <c r="G178" s="159">
        <v>1.1490030965282597E-2</v>
      </c>
      <c r="H178" s="159">
        <v>1.1238188650109253E-2</v>
      </c>
      <c r="I178" s="159">
        <v>1.786733789261738E-2</v>
      </c>
      <c r="J178" s="159">
        <v>1.3921590985342451E-2</v>
      </c>
      <c r="K178" s="159">
        <v>4.5983979453795315E-2</v>
      </c>
      <c r="L178" s="159">
        <v>4.9099245385815669E-3</v>
      </c>
      <c r="M178" s="159">
        <v>2.231830288661496E-2</v>
      </c>
      <c r="N178" s="159">
        <v>6.1198163885089737E-2</v>
      </c>
      <c r="O178" s="159">
        <v>0.15437787446901646</v>
      </c>
      <c r="P178" s="161">
        <v>0.2267837177041043</v>
      </c>
      <c r="Q178" s="135"/>
    </row>
    <row r="179" spans="1:17" x14ac:dyDescent="0.25">
      <c r="A179" s="157" t="s">
        <v>160</v>
      </c>
      <c r="B179" s="158">
        <v>1.9964309989909269E-3</v>
      </c>
      <c r="C179" s="159">
        <v>9.2030998099288108E-3</v>
      </c>
      <c r="D179" s="159">
        <v>2.2691065816339742E-2</v>
      </c>
      <c r="E179" s="159">
        <v>5.4046289849122943E-2</v>
      </c>
      <c r="F179" s="159">
        <v>0.32521330632052953</v>
      </c>
      <c r="G179" s="159">
        <v>6.7220085193082325E-3</v>
      </c>
      <c r="H179" s="159">
        <v>2.3207459626329575E-2</v>
      </c>
      <c r="I179" s="159">
        <v>3.2470767472649424E-2</v>
      </c>
      <c r="J179" s="159">
        <v>0.1296293293819275</v>
      </c>
      <c r="K179" s="159">
        <v>0.52733150230109227</v>
      </c>
      <c r="L179" s="159">
        <v>6.2399676723092639E-4</v>
      </c>
      <c r="M179" s="159">
        <v>4.7735138844682088E-3</v>
      </c>
      <c r="N179" s="159">
        <v>6.364337134825304E-3</v>
      </c>
      <c r="O179" s="159">
        <v>1.9308685065585411E-2</v>
      </c>
      <c r="P179" s="161">
        <v>0.1398152912185808</v>
      </c>
      <c r="Q179" s="135"/>
    </row>
    <row r="180" spans="1:17" x14ac:dyDescent="0.25">
      <c r="A180" s="157" t="s">
        <v>161</v>
      </c>
      <c r="B180" s="158">
        <v>3.0366918954305264E-3</v>
      </c>
      <c r="C180" s="159">
        <v>4.8591608432931649E-3</v>
      </c>
      <c r="D180" s="159">
        <v>8.4355121493022434E-3</v>
      </c>
      <c r="E180" s="159">
        <v>7.7946327830258292E-3</v>
      </c>
      <c r="F180" s="159">
        <v>1.8723115971449777E-2</v>
      </c>
      <c r="G180" s="159">
        <v>2.4478824934285734E-3</v>
      </c>
      <c r="H180" s="159">
        <v>6.318118623091209E-3</v>
      </c>
      <c r="I180" s="159">
        <v>2.6384033980994593E-3</v>
      </c>
      <c r="J180" s="159">
        <v>8.3080026321718896E-3</v>
      </c>
      <c r="K180" s="159">
        <v>2.8942288224640737E-2</v>
      </c>
      <c r="L180" s="159">
        <v>1.0360676349739451E-3</v>
      </c>
      <c r="M180" s="159">
        <v>6.1322638523631746E-3</v>
      </c>
      <c r="N180" s="159">
        <v>4.493966085945619E-3</v>
      </c>
      <c r="O180" s="159">
        <v>1.0479925918476098E-2</v>
      </c>
      <c r="P180" s="161">
        <v>1.7873441772670345E-2</v>
      </c>
      <c r="Q180" s="135"/>
    </row>
    <row r="181" spans="1:17" x14ac:dyDescent="0.25">
      <c r="A181" s="157" t="s">
        <v>162</v>
      </c>
      <c r="B181" s="158">
        <v>3.1788000212901219E-3</v>
      </c>
      <c r="C181" s="159">
        <v>6.3906671959206574E-3</v>
      </c>
      <c r="D181" s="159">
        <v>9.6513366332963355E-3</v>
      </c>
      <c r="E181" s="159">
        <v>9.8937075693872542E-3</v>
      </c>
      <c r="F181" s="159">
        <v>7.1210173547284162E-3</v>
      </c>
      <c r="G181" s="159">
        <v>5.5347736318331203E-3</v>
      </c>
      <c r="H181" s="159">
        <v>5.093202315787717E-3</v>
      </c>
      <c r="I181" s="159">
        <v>8.3315779728548485E-3</v>
      </c>
      <c r="J181" s="159">
        <v>4.0965864373970285E-3</v>
      </c>
      <c r="K181" s="159">
        <v>1.0658882935307689E-2</v>
      </c>
      <c r="L181" s="159">
        <v>4.1533533320915637E-3</v>
      </c>
      <c r="M181" s="159">
        <v>2.1389876365203028E-3</v>
      </c>
      <c r="N181" s="159">
        <v>5.6038296979045053E-3</v>
      </c>
      <c r="O181" s="159">
        <v>1.1418465472971E-2</v>
      </c>
      <c r="P181" s="161">
        <v>1.6678820491483635E-2</v>
      </c>
      <c r="Q181" s="135"/>
    </row>
    <row r="182" spans="1:17" x14ac:dyDescent="0.25">
      <c r="A182" s="157" t="s">
        <v>163</v>
      </c>
      <c r="B182" s="158">
        <v>5.632507044952853E-2</v>
      </c>
      <c r="C182" s="159">
        <v>4.8606487967090009E-2</v>
      </c>
      <c r="D182" s="159">
        <v>2.7052497098921269E-2</v>
      </c>
      <c r="E182" s="159">
        <v>9.9545834154931203E-3</v>
      </c>
      <c r="F182" s="159">
        <v>2.958407557406382E-3</v>
      </c>
      <c r="G182" s="159">
        <v>2.2740937902499217E-2</v>
      </c>
      <c r="H182" s="159">
        <v>7.6820115943692906E-3</v>
      </c>
      <c r="I182" s="159">
        <v>5.1017900533402109E-3</v>
      </c>
      <c r="J182" s="159">
        <v>1.3066471189887643E-3</v>
      </c>
      <c r="K182" s="159">
        <v>4.6364161699040674E-3</v>
      </c>
      <c r="L182" s="159">
        <v>5.7906257259304296E-2</v>
      </c>
      <c r="M182" s="159">
        <v>5.0489648363718796E-2</v>
      </c>
      <c r="N182" s="159">
        <v>5.3218021721339701E-2</v>
      </c>
      <c r="O182" s="159">
        <v>4.1949583228621655E-2</v>
      </c>
      <c r="P182" s="161">
        <v>2.8476317188210941E-2</v>
      </c>
      <c r="Q182" s="135"/>
    </row>
    <row r="183" spans="1:17" x14ac:dyDescent="0.25">
      <c r="A183" s="157" t="s">
        <v>164</v>
      </c>
      <c r="B183" s="158">
        <v>0.60917807790911938</v>
      </c>
      <c r="C183" s="159">
        <v>0.83526427637230394</v>
      </c>
      <c r="D183" s="159">
        <v>0.94226530302502964</v>
      </c>
      <c r="E183" s="159">
        <v>0.97750148665713776</v>
      </c>
      <c r="F183" s="159">
        <v>0.99597962988895727</v>
      </c>
      <c r="G183" s="159">
        <v>0.81961623869516798</v>
      </c>
      <c r="H183" s="159">
        <v>0.95624433705200629</v>
      </c>
      <c r="I183" s="159">
        <v>0.99307071485376319</v>
      </c>
      <c r="J183" s="159">
        <v>0.99181567763134793</v>
      </c>
      <c r="K183" s="159">
        <v>0.99886929294310622</v>
      </c>
      <c r="L183" s="159">
        <v>0.53279165556279018</v>
      </c>
      <c r="M183" s="159">
        <v>0.74878602686831386</v>
      </c>
      <c r="N183" s="159">
        <v>0.84973337249601066</v>
      </c>
      <c r="O183" s="159">
        <v>0.9389390043042477</v>
      </c>
      <c r="P183" s="161">
        <v>0.98601471327039958</v>
      </c>
      <c r="Q183" s="135"/>
    </row>
    <row r="184" spans="1:17" x14ac:dyDescent="0.25">
      <c r="A184" s="157" t="s">
        <v>165</v>
      </c>
      <c r="B184" s="158">
        <v>2.1794983812123119E-2</v>
      </c>
      <c r="C184" s="159">
        <v>6.8774690905210184E-2</v>
      </c>
      <c r="D184" s="159">
        <v>0.1806419035683989</v>
      </c>
      <c r="E184" s="159">
        <v>0.39570056205861753</v>
      </c>
      <c r="F184" s="159">
        <v>0.87250180343752493</v>
      </c>
      <c r="G184" s="159">
        <v>8.7526465224607053E-2</v>
      </c>
      <c r="H184" s="159">
        <v>0.26409738135307659</v>
      </c>
      <c r="I184" s="159">
        <v>0.47418764106632283</v>
      </c>
      <c r="J184" s="159">
        <v>0.79014800127541851</v>
      </c>
      <c r="K184" s="159">
        <v>0.9631519437107624</v>
      </c>
      <c r="L184" s="159">
        <v>9.6790020107810487E-3</v>
      </c>
      <c r="M184" s="159">
        <v>3.9642329281575649E-2</v>
      </c>
      <c r="N184" s="159">
        <v>7.5978598441243578E-2</v>
      </c>
      <c r="O184" s="159">
        <v>0.12566349514154906</v>
      </c>
      <c r="P184" s="161">
        <v>0.48726211028174771</v>
      </c>
      <c r="Q184" s="135"/>
    </row>
    <row r="185" spans="1:17" x14ac:dyDescent="0.25">
      <c r="A185" s="157" t="s">
        <v>166</v>
      </c>
      <c r="B185" s="158">
        <v>0.93745006851582002</v>
      </c>
      <c r="C185" s="159">
        <v>0.77667025457634686</v>
      </c>
      <c r="D185" s="159">
        <v>0.27989817494458469</v>
      </c>
      <c r="E185" s="159">
        <v>2.2941767108447478E-2</v>
      </c>
      <c r="F185" s="159">
        <v>3.2067388952072677E-4</v>
      </c>
      <c r="G185" s="159">
        <v>0.48299930645072486</v>
      </c>
      <c r="H185" s="159">
        <v>4.9095157633293987E-2</v>
      </c>
      <c r="I185" s="159">
        <v>4.5498664081750125E-3</v>
      </c>
      <c r="J185" s="160">
        <v>0</v>
      </c>
      <c r="K185" s="159">
        <v>6.8461364707560787E-4</v>
      </c>
      <c r="L185" s="159">
        <v>0.95200506484690728</v>
      </c>
      <c r="M185" s="159">
        <v>0.91879103723635558</v>
      </c>
      <c r="N185" s="159">
        <v>0.78965599391107821</v>
      </c>
      <c r="O185" s="159">
        <v>0.44489592363892527</v>
      </c>
      <c r="P185" s="161">
        <v>9.0797132760180449E-2</v>
      </c>
      <c r="Q185" s="135"/>
    </row>
    <row r="186" spans="1:17" x14ac:dyDescent="0.25">
      <c r="A186" s="157" t="s">
        <v>167</v>
      </c>
      <c r="B186" s="158">
        <v>5.5175954204523675E-2</v>
      </c>
      <c r="C186" s="159">
        <v>6.1917025244092365E-2</v>
      </c>
      <c r="D186" s="159">
        <v>3.522899482609012E-2</v>
      </c>
      <c r="E186" s="159">
        <v>7.6191464376644926E-4</v>
      </c>
      <c r="F186" s="160">
        <v>0</v>
      </c>
      <c r="G186" s="159">
        <v>1.2464495939833729E-2</v>
      </c>
      <c r="H186" s="160">
        <v>0</v>
      </c>
      <c r="I186" s="160">
        <v>0</v>
      </c>
      <c r="J186" s="160">
        <v>0</v>
      </c>
      <c r="K186" s="160">
        <v>0</v>
      </c>
      <c r="L186" s="159">
        <v>4.3165793015647165E-2</v>
      </c>
      <c r="M186" s="159">
        <v>6.8548807129603498E-2</v>
      </c>
      <c r="N186" s="159">
        <v>7.5114614145948166E-2</v>
      </c>
      <c r="O186" s="159">
        <v>6.9037827008110841E-2</v>
      </c>
      <c r="P186" s="161">
        <v>1.7545141723619671E-2</v>
      </c>
      <c r="Q186" s="135"/>
    </row>
    <row r="187" spans="1:17" x14ac:dyDescent="0.25">
      <c r="A187" s="157" t="s">
        <v>168</v>
      </c>
      <c r="B187" s="158">
        <v>1.7256501640996711E-3</v>
      </c>
      <c r="C187" s="159">
        <v>3.2446281010043392E-4</v>
      </c>
      <c r="D187" s="159">
        <v>3.211415409892664E-4</v>
      </c>
      <c r="E187" s="159">
        <v>1.1228985147933982E-3</v>
      </c>
      <c r="F187" s="159">
        <v>4.9304356401945878E-3</v>
      </c>
      <c r="G187" s="160">
        <v>0</v>
      </c>
      <c r="H187" s="160">
        <v>0</v>
      </c>
      <c r="I187" s="159">
        <v>1.2018783702653997E-3</v>
      </c>
      <c r="J187" s="160">
        <v>0</v>
      </c>
      <c r="K187" s="159">
        <v>1.0526094065064294E-2</v>
      </c>
      <c r="L187" s="159">
        <v>3.0569547032564936E-3</v>
      </c>
      <c r="M187" s="160">
        <v>0</v>
      </c>
      <c r="N187" s="159">
        <v>5.9481265671921754E-4</v>
      </c>
      <c r="O187" s="160">
        <v>0</v>
      </c>
      <c r="P187" s="161">
        <v>1.9233257404363761E-3</v>
      </c>
      <c r="Q187" s="135"/>
    </row>
    <row r="188" spans="1:17" x14ac:dyDescent="0.25">
      <c r="A188" s="157" t="s">
        <v>169</v>
      </c>
      <c r="B188" s="158">
        <v>7.8366793299210311E-4</v>
      </c>
      <c r="C188" s="160">
        <v>0</v>
      </c>
      <c r="D188" s="160">
        <v>0</v>
      </c>
      <c r="E188" s="160">
        <v>0</v>
      </c>
      <c r="F188" s="159">
        <v>2.4652178200972939E-3</v>
      </c>
      <c r="G188" s="160">
        <v>0</v>
      </c>
      <c r="H188" s="160">
        <v>0</v>
      </c>
      <c r="I188" s="160">
        <v>0</v>
      </c>
      <c r="J188" s="160">
        <v>0</v>
      </c>
      <c r="K188" s="159">
        <v>5.2630470325321452E-3</v>
      </c>
      <c r="L188" s="159">
        <v>1.388252047483431E-3</v>
      </c>
      <c r="M188" s="160">
        <v>0</v>
      </c>
      <c r="N188" s="160">
        <v>0</v>
      </c>
      <c r="O188" s="160">
        <v>0</v>
      </c>
      <c r="P188" s="162">
        <v>0</v>
      </c>
      <c r="Q188" s="135"/>
    </row>
    <row r="189" spans="1:17" x14ac:dyDescent="0.25">
      <c r="A189" s="157" t="s">
        <v>170</v>
      </c>
      <c r="B189" s="163">
        <v>0</v>
      </c>
      <c r="C189" s="160">
        <v>0</v>
      </c>
      <c r="D189" s="160">
        <v>0</v>
      </c>
      <c r="E189" s="159">
        <v>6.0333926051118103E-4</v>
      </c>
      <c r="F189" s="159">
        <v>7.1094432871451471E-3</v>
      </c>
      <c r="G189" s="160">
        <v>0</v>
      </c>
      <c r="H189" s="160">
        <v>0</v>
      </c>
      <c r="I189" s="160">
        <v>0</v>
      </c>
      <c r="J189" s="159">
        <v>1.4406318560716278E-3</v>
      </c>
      <c r="K189" s="159">
        <v>1.3866296326843374E-2</v>
      </c>
      <c r="L189" s="160">
        <v>0</v>
      </c>
      <c r="M189" s="160">
        <v>0</v>
      </c>
      <c r="N189" s="160">
        <v>0</v>
      </c>
      <c r="O189" s="160">
        <v>0</v>
      </c>
      <c r="P189" s="161">
        <v>1.3387759442558837E-3</v>
      </c>
      <c r="Q189" s="135"/>
    </row>
    <row r="190" spans="1:17" x14ac:dyDescent="0.25">
      <c r="A190" s="157" t="s">
        <v>171</v>
      </c>
      <c r="B190" s="163">
        <v>0</v>
      </c>
      <c r="C190" s="160">
        <v>0</v>
      </c>
      <c r="D190" s="160">
        <v>0</v>
      </c>
      <c r="E190" s="159">
        <v>2.9262612478513832E-4</v>
      </c>
      <c r="F190" s="159">
        <v>9.8089397047439759E-3</v>
      </c>
      <c r="G190" s="160">
        <v>0</v>
      </c>
      <c r="H190" s="160">
        <v>0</v>
      </c>
      <c r="I190" s="160">
        <v>0</v>
      </c>
      <c r="J190" s="159">
        <v>6.4529306971425502E-3</v>
      </c>
      <c r="K190" s="159">
        <v>1.2165881869178946E-2</v>
      </c>
      <c r="L190" s="160">
        <v>0</v>
      </c>
      <c r="M190" s="160">
        <v>0</v>
      </c>
      <c r="N190" s="160">
        <v>0</v>
      </c>
      <c r="O190" s="160">
        <v>0</v>
      </c>
      <c r="P190" s="161">
        <v>3.5930031292855289E-3</v>
      </c>
      <c r="Q190" s="135"/>
    </row>
    <row r="191" spans="1:17" x14ac:dyDescent="0.25">
      <c r="A191" s="157" t="s">
        <v>172</v>
      </c>
      <c r="B191" s="163">
        <v>0</v>
      </c>
      <c r="C191" s="159">
        <v>2.9016422288768014E-4</v>
      </c>
      <c r="D191" s="159">
        <v>1.5230930074407263E-3</v>
      </c>
      <c r="E191" s="159">
        <v>1.6201276064221025E-2</v>
      </c>
      <c r="F191" s="159">
        <v>0.23504559875769709</v>
      </c>
      <c r="G191" s="159">
        <v>1.0745220731609943E-3</v>
      </c>
      <c r="H191" s="159">
        <v>1.1323977072521028E-2</v>
      </c>
      <c r="I191" s="159">
        <v>1.8636854164706226E-2</v>
      </c>
      <c r="J191" s="159">
        <v>0.10022307218288962</v>
      </c>
      <c r="K191" s="159">
        <v>0.38923555657698067</v>
      </c>
      <c r="L191" s="160">
        <v>0</v>
      </c>
      <c r="M191" s="160">
        <v>0</v>
      </c>
      <c r="N191" s="159">
        <v>5.3193570088129211E-4</v>
      </c>
      <c r="O191" s="160">
        <v>0</v>
      </c>
      <c r="P191" s="161">
        <v>2.8765023767761772E-2</v>
      </c>
      <c r="Q191" s="135"/>
    </row>
    <row r="192" spans="1:17" x14ac:dyDescent="0.25">
      <c r="A192" s="157" t="s">
        <v>173</v>
      </c>
      <c r="B192" s="158">
        <v>4.2732792262485221E-3</v>
      </c>
      <c r="C192" s="159">
        <v>0.1607980931465734</v>
      </c>
      <c r="D192" s="159">
        <v>0.67999320076636682</v>
      </c>
      <c r="E192" s="159">
        <v>0.95550645657897637</v>
      </c>
      <c r="F192" s="159">
        <v>0.73220346358713384</v>
      </c>
      <c r="G192" s="159">
        <v>0.50074080449573666</v>
      </c>
      <c r="H192" s="159">
        <v>0.93584725919803835</v>
      </c>
      <c r="I192" s="159">
        <v>0.97390792914921787</v>
      </c>
      <c r="J192" s="159">
        <v>0.88221355601129936</v>
      </c>
      <c r="K192" s="159">
        <v>0.56090446553831819</v>
      </c>
      <c r="L192" s="159">
        <v>3.8393538670503926E-4</v>
      </c>
      <c r="M192" s="159">
        <v>1.1539634900355778E-2</v>
      </c>
      <c r="N192" s="159">
        <v>0.13410264358537408</v>
      </c>
      <c r="O192" s="159">
        <v>0.48453202981453963</v>
      </c>
      <c r="P192" s="161">
        <v>0.85319447146177196</v>
      </c>
      <c r="Q192" s="135"/>
    </row>
    <row r="193" spans="1:17" x14ac:dyDescent="0.25">
      <c r="A193" s="157" t="s">
        <v>174</v>
      </c>
      <c r="B193" s="163">
        <v>0</v>
      </c>
      <c r="C193" s="160">
        <v>0</v>
      </c>
      <c r="D193" s="159">
        <v>1.1677045972265079E-3</v>
      </c>
      <c r="E193" s="159">
        <v>1.9334922044144897E-3</v>
      </c>
      <c r="F193" s="159">
        <v>6.6696944742888221E-3</v>
      </c>
      <c r="G193" s="160">
        <v>0</v>
      </c>
      <c r="H193" s="159">
        <v>2.4174798386860609E-3</v>
      </c>
      <c r="I193" s="159">
        <v>1.7034719076362156E-3</v>
      </c>
      <c r="J193" s="159">
        <v>8.2248358728392382E-3</v>
      </c>
      <c r="K193" s="159">
        <v>6.0382831858732042E-3</v>
      </c>
      <c r="L193" s="160">
        <v>0</v>
      </c>
      <c r="M193" s="160">
        <v>0</v>
      </c>
      <c r="N193" s="160">
        <v>0</v>
      </c>
      <c r="O193" s="159">
        <v>1.5342195384246799E-3</v>
      </c>
      <c r="P193" s="161">
        <v>1.4693494550923243E-3</v>
      </c>
      <c r="Q193" s="135"/>
    </row>
    <row r="194" spans="1:17" x14ac:dyDescent="0.25">
      <c r="A194" s="157" t="s">
        <v>175</v>
      </c>
      <c r="B194" s="158">
        <v>5.913799563174438E-4</v>
      </c>
      <c r="C194" s="160">
        <v>0</v>
      </c>
      <c r="D194" s="159">
        <v>1.8676903173005684E-3</v>
      </c>
      <c r="E194" s="159">
        <v>6.3622950008457291E-4</v>
      </c>
      <c r="F194" s="159">
        <v>1.4465328391801405E-3</v>
      </c>
      <c r="G194" s="159">
        <v>2.7208710405426015E-3</v>
      </c>
      <c r="H194" s="159">
        <v>1.3161262574605532E-3</v>
      </c>
      <c r="I194" s="160">
        <v>0</v>
      </c>
      <c r="J194" s="159">
        <v>1.4449733797570264E-3</v>
      </c>
      <c r="K194" s="159">
        <v>1.3157617581330367E-3</v>
      </c>
      <c r="L194" s="160">
        <v>0</v>
      </c>
      <c r="M194" s="159">
        <v>1.1205207336845984E-3</v>
      </c>
      <c r="N194" s="160">
        <v>0</v>
      </c>
      <c r="O194" s="160">
        <v>0</v>
      </c>
      <c r="P194" s="161">
        <v>1.3737760175962313E-3</v>
      </c>
      <c r="Q194" s="135"/>
    </row>
    <row r="195" spans="1:17" x14ac:dyDescent="0.25">
      <c r="A195" s="157" t="s">
        <v>176</v>
      </c>
      <c r="B195" s="158">
        <v>1.9670462913053081E-3</v>
      </c>
      <c r="C195" s="159">
        <v>6.8452827356208412E-4</v>
      </c>
      <c r="D195" s="160">
        <v>0</v>
      </c>
      <c r="E195" s="159">
        <v>6.0205210348448666E-4</v>
      </c>
      <c r="F195" s="159">
        <v>2.2372524877881485E-4</v>
      </c>
      <c r="G195" s="159">
        <v>8.1996210970013833E-4</v>
      </c>
      <c r="H195" s="159">
        <v>1.2454257176851542E-3</v>
      </c>
      <c r="I195" s="160">
        <v>0</v>
      </c>
      <c r="J195" s="159">
        <v>5.2454111961943632E-4</v>
      </c>
      <c r="K195" s="160">
        <v>0</v>
      </c>
      <c r="L195" s="159">
        <v>2.9581421836414666E-3</v>
      </c>
      <c r="M195" s="159">
        <v>9.915069779839632E-4</v>
      </c>
      <c r="N195" s="160">
        <v>0</v>
      </c>
      <c r="O195" s="160">
        <v>0</v>
      </c>
      <c r="P195" s="162">
        <v>0</v>
      </c>
      <c r="Q195" s="135"/>
    </row>
    <row r="196" spans="1:17" x14ac:dyDescent="0.25">
      <c r="A196" s="157" t="s">
        <v>177</v>
      </c>
      <c r="B196" s="158">
        <v>0.80593665101962308</v>
      </c>
      <c r="C196" s="159">
        <v>0.34395605721038458</v>
      </c>
      <c r="D196" s="159">
        <v>6.3460406154556198E-2</v>
      </c>
      <c r="E196" s="159">
        <v>3.0910354346481727E-3</v>
      </c>
      <c r="F196" s="160">
        <v>0</v>
      </c>
      <c r="G196" s="159">
        <v>0.17416968327462443</v>
      </c>
      <c r="H196" s="159">
        <v>5.1512775682757712E-3</v>
      </c>
      <c r="I196" s="159">
        <v>7.1007133409002328E-4</v>
      </c>
      <c r="J196" s="160">
        <v>0</v>
      </c>
      <c r="K196" s="160">
        <v>0</v>
      </c>
      <c r="L196" s="159">
        <v>0.93375583091157799</v>
      </c>
      <c r="M196" s="159">
        <v>0.6065272166933422</v>
      </c>
      <c r="N196" s="159">
        <v>0.34773939191286485</v>
      </c>
      <c r="O196" s="159">
        <v>0.13807272903032886</v>
      </c>
      <c r="P196" s="161">
        <v>1.8385346615429898E-2</v>
      </c>
      <c r="Q196" s="135"/>
    </row>
    <row r="197" spans="1:17" x14ac:dyDescent="0.25">
      <c r="A197" s="157" t="s">
        <v>178</v>
      </c>
      <c r="B197" s="158">
        <v>7.8530944967248706E-4</v>
      </c>
      <c r="C197" s="159">
        <v>5.8612851970420805E-4</v>
      </c>
      <c r="D197" s="160">
        <v>0</v>
      </c>
      <c r="E197" s="159">
        <v>5.7256450614570447E-4</v>
      </c>
      <c r="F197" s="160">
        <v>0</v>
      </c>
      <c r="G197" s="160">
        <v>0</v>
      </c>
      <c r="H197" s="159">
        <v>1.1844266581919377E-3</v>
      </c>
      <c r="I197" s="160">
        <v>0</v>
      </c>
      <c r="J197" s="160">
        <v>0</v>
      </c>
      <c r="K197" s="160">
        <v>0</v>
      </c>
      <c r="L197" s="159">
        <v>1.2011354805447779E-3</v>
      </c>
      <c r="M197" s="159">
        <v>6.6583980748298216E-4</v>
      </c>
      <c r="N197" s="159">
        <v>5.6517781007115082E-4</v>
      </c>
      <c r="O197" s="160">
        <v>0</v>
      </c>
      <c r="P197" s="162">
        <v>0</v>
      </c>
      <c r="Q197" s="135"/>
    </row>
    <row r="198" spans="1:17" x14ac:dyDescent="0.25">
      <c r="A198" s="157" t="s">
        <v>179</v>
      </c>
      <c r="B198" s="158">
        <v>1.5743934225485263E-4</v>
      </c>
      <c r="C198" s="159">
        <v>3.1394790550007387E-4</v>
      </c>
      <c r="D198" s="159">
        <v>6.1125234448770318E-4</v>
      </c>
      <c r="E198" s="160">
        <v>0</v>
      </c>
      <c r="F198" s="159">
        <v>7.1821422023916968E-4</v>
      </c>
      <c r="G198" s="159">
        <v>1.1853254627532748E-3</v>
      </c>
      <c r="H198" s="160">
        <v>0</v>
      </c>
      <c r="I198" s="160">
        <v>0</v>
      </c>
      <c r="J198" s="160">
        <v>0</v>
      </c>
      <c r="K198" s="159">
        <v>1.0766202882811606E-3</v>
      </c>
      <c r="L198" s="159">
        <v>2.7890064150672204E-4</v>
      </c>
      <c r="M198" s="160">
        <v>0</v>
      </c>
      <c r="N198" s="159">
        <v>5.7553649271584368E-4</v>
      </c>
      <c r="O198" s="160">
        <v>0</v>
      </c>
      <c r="P198" s="161">
        <v>4.6366435413414749E-4</v>
      </c>
      <c r="Q198" s="135"/>
    </row>
    <row r="199" spans="1:17" x14ac:dyDescent="0.25">
      <c r="A199" s="157" t="s">
        <v>180</v>
      </c>
      <c r="B199" s="158">
        <v>0.18739020317832619</v>
      </c>
      <c r="C199" s="159">
        <v>0.64640919708454536</v>
      </c>
      <c r="D199" s="159">
        <v>0.91555562374342025</v>
      </c>
      <c r="E199" s="159">
        <v>0.90806656421344623</v>
      </c>
      <c r="F199" s="159">
        <v>0.7626122195358771</v>
      </c>
      <c r="G199" s="159">
        <v>0.80228116271570082</v>
      </c>
      <c r="H199" s="159">
        <v>0.91545968352593876</v>
      </c>
      <c r="I199" s="159">
        <v>0.87997732580138877</v>
      </c>
      <c r="J199" s="159">
        <v>0.79561278523331036</v>
      </c>
      <c r="K199" s="159">
        <v>0.70773042347083048</v>
      </c>
      <c r="L199" s="159">
        <v>5.8164977425361683E-2</v>
      </c>
      <c r="M199" s="159">
        <v>0.38842728717796665</v>
      </c>
      <c r="N199" s="159">
        <v>0.64056426064537242</v>
      </c>
      <c r="O199" s="159">
        <v>0.85146321061187358</v>
      </c>
      <c r="P199" s="161">
        <v>0.9477449109798346</v>
      </c>
      <c r="Q199" s="135"/>
    </row>
    <row r="200" spans="1:17" x14ac:dyDescent="0.25">
      <c r="A200" s="157" t="s">
        <v>181</v>
      </c>
      <c r="B200" s="158">
        <v>6.0993555396232451E-4</v>
      </c>
      <c r="C200" s="159">
        <v>4.153144415285467E-4</v>
      </c>
      <c r="D200" s="159">
        <v>4.3462683838116372E-4</v>
      </c>
      <c r="E200" s="160">
        <v>0</v>
      </c>
      <c r="F200" s="159">
        <v>1.2942390154374295E-3</v>
      </c>
      <c r="G200" s="160">
        <v>0</v>
      </c>
      <c r="H200" s="160">
        <v>0</v>
      </c>
      <c r="I200" s="160">
        <v>0</v>
      </c>
      <c r="J200" s="160">
        <v>0</v>
      </c>
      <c r="K200" s="159">
        <v>2.7630989659633474E-3</v>
      </c>
      <c r="L200" s="159">
        <v>1.0804886176574888E-3</v>
      </c>
      <c r="M200" s="160">
        <v>0</v>
      </c>
      <c r="N200" s="159">
        <v>7.613639488081329E-4</v>
      </c>
      <c r="O200" s="159">
        <v>8.4788212085643846E-4</v>
      </c>
      <c r="P200" s="162">
        <v>0</v>
      </c>
      <c r="Q200" s="135"/>
    </row>
    <row r="201" spans="1:17" x14ac:dyDescent="0.25">
      <c r="A201" s="157" t="s">
        <v>182</v>
      </c>
      <c r="B201" s="163">
        <v>0</v>
      </c>
      <c r="C201" s="160">
        <v>0</v>
      </c>
      <c r="D201" s="160">
        <v>0</v>
      </c>
      <c r="E201" s="159">
        <v>3.3270332946025189E-4</v>
      </c>
      <c r="F201" s="159">
        <v>1.0241857901752627E-2</v>
      </c>
      <c r="G201" s="160">
        <v>0</v>
      </c>
      <c r="H201" s="160">
        <v>0</v>
      </c>
      <c r="I201" s="159">
        <v>7.4098957476188896E-4</v>
      </c>
      <c r="J201" s="159">
        <v>5.1921699394074988E-4</v>
      </c>
      <c r="K201" s="159">
        <v>2.1392776882487519E-2</v>
      </c>
      <c r="L201" s="160">
        <v>0</v>
      </c>
      <c r="M201" s="160">
        <v>0</v>
      </c>
      <c r="N201" s="160">
        <v>0</v>
      </c>
      <c r="O201" s="160">
        <v>0</v>
      </c>
      <c r="P201" s="162">
        <v>0</v>
      </c>
      <c r="Q201" s="135"/>
    </row>
    <row r="202" spans="1:17" x14ac:dyDescent="0.25">
      <c r="A202" s="157" t="s">
        <v>183</v>
      </c>
      <c r="B202" s="163">
        <v>0</v>
      </c>
      <c r="C202" s="160">
        <v>0</v>
      </c>
      <c r="D202" s="159">
        <v>3.7977322805946896E-4</v>
      </c>
      <c r="E202" s="159">
        <v>1.6073645604356029E-3</v>
      </c>
      <c r="F202" s="159">
        <v>1.3063973226942596E-2</v>
      </c>
      <c r="G202" s="160">
        <v>0</v>
      </c>
      <c r="H202" s="160">
        <v>0</v>
      </c>
      <c r="I202" s="159">
        <v>3.5798871747293433E-3</v>
      </c>
      <c r="J202" s="159">
        <v>1.4449733797570264E-3</v>
      </c>
      <c r="K202" s="159">
        <v>2.585910602267507E-2</v>
      </c>
      <c r="L202" s="160">
        <v>0</v>
      </c>
      <c r="M202" s="160">
        <v>0</v>
      </c>
      <c r="N202" s="160">
        <v>0</v>
      </c>
      <c r="O202" s="159">
        <v>7.4087217266864702E-4</v>
      </c>
      <c r="P202" s="161">
        <v>7.2658877767333156E-4</v>
      </c>
      <c r="Q202" s="135"/>
    </row>
    <row r="203" spans="1:17" x14ac:dyDescent="0.25">
      <c r="A203" s="157" t="s">
        <v>184</v>
      </c>
      <c r="B203" s="158">
        <v>2.3743079903288853E-4</v>
      </c>
      <c r="C203" s="159">
        <v>2.9447347082218957E-3</v>
      </c>
      <c r="D203" s="159">
        <v>4.9942315424422725E-3</v>
      </c>
      <c r="E203" s="159">
        <v>1.0761071638968259E-2</v>
      </c>
      <c r="F203" s="159">
        <v>1.2596809742105392E-2</v>
      </c>
      <c r="G203" s="159">
        <v>4.360068786672903E-3</v>
      </c>
      <c r="H203" s="159">
        <v>1.3894525729342059E-2</v>
      </c>
      <c r="I203" s="159">
        <v>7.4762020884216003E-3</v>
      </c>
      <c r="J203" s="159">
        <v>1.3233856420515056E-2</v>
      </c>
      <c r="K203" s="159">
        <v>1.3498788840095094E-2</v>
      </c>
      <c r="L203" s="160">
        <v>0</v>
      </c>
      <c r="M203" s="160">
        <v>0</v>
      </c>
      <c r="N203" s="159">
        <v>3.8694318471973366E-3</v>
      </c>
      <c r="O203" s="159">
        <v>4.6202346320093138E-3</v>
      </c>
      <c r="P203" s="161">
        <v>5.7703785701176402E-3</v>
      </c>
      <c r="Q203" s="135"/>
    </row>
    <row r="204" spans="1:17" x14ac:dyDescent="0.25">
      <c r="A204" s="157" t="s">
        <v>185</v>
      </c>
      <c r="B204" s="158">
        <v>1.8295297348305366E-3</v>
      </c>
      <c r="C204" s="159">
        <v>3.0829737462809088E-4</v>
      </c>
      <c r="D204" s="160">
        <v>0</v>
      </c>
      <c r="E204" s="160">
        <v>0</v>
      </c>
      <c r="F204" s="159">
        <v>8.927276688779134E-4</v>
      </c>
      <c r="G204" s="160">
        <v>0</v>
      </c>
      <c r="H204" s="160">
        <v>0</v>
      </c>
      <c r="I204" s="160">
        <v>0</v>
      </c>
      <c r="J204" s="160">
        <v>0</v>
      </c>
      <c r="K204" s="159">
        <v>1.9059036772506365E-3</v>
      </c>
      <c r="L204" s="159">
        <v>2.5605247397089887E-3</v>
      </c>
      <c r="M204" s="159">
        <v>7.2780261937481364E-4</v>
      </c>
      <c r="N204" s="159">
        <v>5.6517781007115082E-4</v>
      </c>
      <c r="O204" s="160">
        <v>0</v>
      </c>
      <c r="P204" s="162">
        <v>0</v>
      </c>
      <c r="Q204" s="135"/>
    </row>
    <row r="205" spans="1:17" x14ac:dyDescent="0.25">
      <c r="A205" s="157" t="s">
        <v>186</v>
      </c>
      <c r="B205" s="163">
        <v>0</v>
      </c>
      <c r="C205" s="159">
        <v>3.6941376324322907E-3</v>
      </c>
      <c r="D205" s="159">
        <v>1.349943198146385E-2</v>
      </c>
      <c r="E205" s="159">
        <v>7.4966644213411551E-2</v>
      </c>
      <c r="F205" s="159">
        <v>0.19712362452994067</v>
      </c>
      <c r="G205" s="159">
        <v>1.5615838067862715E-2</v>
      </c>
      <c r="H205" s="159">
        <v>6.3064660800566455E-2</v>
      </c>
      <c r="I205" s="159">
        <v>0.10751552402660876</v>
      </c>
      <c r="J205" s="159">
        <v>0.18866462685285751</v>
      </c>
      <c r="K205" s="159">
        <v>0.22314175833615149</v>
      </c>
      <c r="L205" s="160">
        <v>0</v>
      </c>
      <c r="M205" s="159">
        <v>6.0178026885013595E-4</v>
      </c>
      <c r="N205" s="159">
        <v>4.5921001997354773E-3</v>
      </c>
      <c r="O205" s="159">
        <v>4.2550714322623778E-3</v>
      </c>
      <c r="P205" s="161">
        <v>2.5885944813542835E-2</v>
      </c>
      <c r="Q205" s="135"/>
    </row>
    <row r="206" spans="1:17" x14ac:dyDescent="0.25">
      <c r="A206" s="157" t="s">
        <v>187</v>
      </c>
      <c r="B206" s="158">
        <v>1.0864546309918984E-3</v>
      </c>
      <c r="C206" s="159">
        <v>6.8765684949194676E-4</v>
      </c>
      <c r="D206" s="159">
        <v>1.0646541671888018E-3</v>
      </c>
      <c r="E206" s="160">
        <v>0</v>
      </c>
      <c r="F206" s="159">
        <v>1.2326089100486467E-3</v>
      </c>
      <c r="G206" s="159">
        <v>1.567959582685567E-3</v>
      </c>
      <c r="H206" s="160">
        <v>0</v>
      </c>
      <c r="I206" s="160">
        <v>0</v>
      </c>
      <c r="J206" s="160">
        <v>0</v>
      </c>
      <c r="K206" s="159">
        <v>2.6315235162660731E-3</v>
      </c>
      <c r="L206" s="160">
        <v>0</v>
      </c>
      <c r="M206" s="159">
        <v>2.0585664549993463E-3</v>
      </c>
      <c r="N206" s="159">
        <v>7.6755933316501013E-4</v>
      </c>
      <c r="O206" s="160">
        <v>0</v>
      </c>
      <c r="P206" s="161">
        <v>1.0231658892671314E-3</v>
      </c>
      <c r="Q206" s="135"/>
    </row>
    <row r="207" spans="1:17" x14ac:dyDescent="0.25">
      <c r="A207" s="157" t="s">
        <v>188</v>
      </c>
      <c r="B207" s="158">
        <v>2.7471319909265946E-3</v>
      </c>
      <c r="C207" s="160">
        <v>0</v>
      </c>
      <c r="D207" s="160">
        <v>0</v>
      </c>
      <c r="E207" s="160">
        <v>0</v>
      </c>
      <c r="F207" s="160">
        <v>0</v>
      </c>
      <c r="G207" s="160">
        <v>0</v>
      </c>
      <c r="H207" s="160">
        <v>0</v>
      </c>
      <c r="I207" s="160">
        <v>0</v>
      </c>
      <c r="J207" s="160">
        <v>0</v>
      </c>
      <c r="K207" s="160">
        <v>0</v>
      </c>
      <c r="L207" s="159">
        <v>4.0869651706286871E-3</v>
      </c>
      <c r="M207" s="159">
        <v>8.3377066837658613E-4</v>
      </c>
      <c r="N207" s="160">
        <v>0</v>
      </c>
      <c r="O207" s="160">
        <v>0</v>
      </c>
      <c r="P207" s="162">
        <v>0</v>
      </c>
      <c r="Q207" s="135"/>
    </row>
    <row r="208" spans="1:17" x14ac:dyDescent="0.25">
      <c r="A208" s="157" t="s">
        <v>189</v>
      </c>
      <c r="B208" s="158">
        <v>5.2464192035131016E-2</v>
      </c>
      <c r="C208" s="159">
        <v>2.5880337523207793E-2</v>
      </c>
      <c r="D208" s="159">
        <v>7.7269019948444121E-3</v>
      </c>
      <c r="E208" s="159">
        <v>2.6254625803157471E-3</v>
      </c>
      <c r="F208" s="159">
        <v>3.0860136648505192E-4</v>
      </c>
      <c r="G208" s="159">
        <v>1.7241600112478831E-2</v>
      </c>
      <c r="H208" s="159">
        <v>3.1676673231332592E-3</v>
      </c>
      <c r="I208" s="159">
        <v>1.9409713171494561E-3</v>
      </c>
      <c r="J208" s="159">
        <v>7.2353973087853558E-4</v>
      </c>
      <c r="K208" s="160">
        <v>0</v>
      </c>
      <c r="L208" s="159">
        <v>6.4689422200068306E-2</v>
      </c>
      <c r="M208" s="159">
        <v>3.6720099910710201E-2</v>
      </c>
      <c r="N208" s="159">
        <v>2.5523333254817156E-2</v>
      </c>
      <c r="O208" s="159">
        <v>8.8650784016652533E-3</v>
      </c>
      <c r="P208" s="161">
        <v>4.9218198895357602E-3</v>
      </c>
      <c r="Q208" s="135"/>
    </row>
    <row r="209" spans="1:17" x14ac:dyDescent="0.25">
      <c r="A209" s="157" t="s">
        <v>190</v>
      </c>
      <c r="B209" s="158">
        <v>0.23108040206350353</v>
      </c>
      <c r="C209" s="159">
        <v>8.1809443326874981E-2</v>
      </c>
      <c r="D209" s="159">
        <v>3.1590156261337904E-2</v>
      </c>
      <c r="E209" s="159">
        <v>4.9544216921674402E-3</v>
      </c>
      <c r="F209" s="159">
        <v>2.6874533710796326E-4</v>
      </c>
      <c r="G209" s="159">
        <v>4.0910858153352804E-2</v>
      </c>
      <c r="H209" s="159">
        <v>9.1878439799954158E-3</v>
      </c>
      <c r="I209" s="159">
        <v>5.8464725853744762E-4</v>
      </c>
      <c r="J209" s="159">
        <v>6.3009419271439228E-4</v>
      </c>
      <c r="K209" s="160">
        <v>0</v>
      </c>
      <c r="L209" s="159">
        <v>0.30025587603948339</v>
      </c>
      <c r="M209" s="159">
        <v>0.13063572822310429</v>
      </c>
      <c r="N209" s="159">
        <v>9.3143814553659235E-2</v>
      </c>
      <c r="O209" s="159">
        <v>4.7222797714601375E-2</v>
      </c>
      <c r="P209" s="161">
        <v>1.7560021935465214E-2</v>
      </c>
      <c r="Q209" s="135"/>
    </row>
    <row r="210" spans="1:17" x14ac:dyDescent="0.25">
      <c r="A210" s="157" t="s">
        <v>191</v>
      </c>
      <c r="B210" s="158">
        <v>8.4584636497399293E-2</v>
      </c>
      <c r="C210" s="159">
        <v>2.2938137020630422E-2</v>
      </c>
      <c r="D210" s="159">
        <v>1.3190337972948133E-2</v>
      </c>
      <c r="E210" s="159">
        <v>3.0106466276174234E-3</v>
      </c>
      <c r="F210" s="160">
        <v>0</v>
      </c>
      <c r="G210" s="159">
        <v>1.84960832359863E-2</v>
      </c>
      <c r="H210" s="159">
        <v>4.7437023842967514E-3</v>
      </c>
      <c r="I210" s="159">
        <v>5.2343640953660012E-4</v>
      </c>
      <c r="J210" s="160">
        <v>0</v>
      </c>
      <c r="K210" s="160">
        <v>0</v>
      </c>
      <c r="L210" s="159">
        <v>0.10539250935972466</v>
      </c>
      <c r="M210" s="159">
        <v>5.3406944342648179E-2</v>
      </c>
      <c r="N210" s="159">
        <v>2.2925689908399119E-2</v>
      </c>
      <c r="O210" s="159">
        <v>1.4078163464882273E-2</v>
      </c>
      <c r="P210" s="161">
        <v>7.4845090253665425E-3</v>
      </c>
      <c r="Q210" s="135"/>
    </row>
    <row r="211" spans="1:17" x14ac:dyDescent="0.25">
      <c r="A211" s="157" t="s">
        <v>192</v>
      </c>
      <c r="B211" s="158">
        <v>3.7396782812988728E-3</v>
      </c>
      <c r="C211" s="159">
        <v>1.421263971492028E-3</v>
      </c>
      <c r="D211" s="159">
        <v>2.238193125078058E-3</v>
      </c>
      <c r="E211" s="159">
        <v>3.0750687076078377E-4</v>
      </c>
      <c r="F211" s="160">
        <v>0</v>
      </c>
      <c r="G211" s="159">
        <v>3.908219439466191E-3</v>
      </c>
      <c r="H211" s="159">
        <v>6.3611930428250098E-4</v>
      </c>
      <c r="I211" s="160">
        <v>0</v>
      </c>
      <c r="J211" s="160">
        <v>0</v>
      </c>
      <c r="K211" s="160">
        <v>0</v>
      </c>
      <c r="L211" s="159">
        <v>4.701512204015614E-3</v>
      </c>
      <c r="M211" s="159">
        <v>2.6652716754229787E-3</v>
      </c>
      <c r="N211" s="159">
        <v>1.0511940965223306E-3</v>
      </c>
      <c r="O211" s="160">
        <v>0</v>
      </c>
      <c r="P211" s="161">
        <v>1.3721321256397107E-3</v>
      </c>
      <c r="Q211" s="135"/>
    </row>
    <row r="212" spans="1:17" x14ac:dyDescent="0.25">
      <c r="A212" s="157" t="s">
        <v>193</v>
      </c>
      <c r="B212" s="158">
        <v>8.4437732262197633E-4</v>
      </c>
      <c r="C212" s="159">
        <v>3.0383457047558219E-3</v>
      </c>
      <c r="D212" s="159">
        <v>6.1686439401641693E-3</v>
      </c>
      <c r="E212" s="159">
        <v>2.3766311705056523E-3</v>
      </c>
      <c r="F212" s="159">
        <v>9.0177658154582882E-4</v>
      </c>
      <c r="G212" s="159">
        <v>8.0259291217927159E-3</v>
      </c>
      <c r="H212" s="159">
        <v>3.0688099644735557E-3</v>
      </c>
      <c r="I212" s="159">
        <v>1.9646121629471581E-3</v>
      </c>
      <c r="J212" s="159">
        <v>1.4825054090046867E-3</v>
      </c>
      <c r="K212" s="160">
        <v>0</v>
      </c>
      <c r="L212" s="159">
        <v>4.8547300701940339E-4</v>
      </c>
      <c r="M212" s="159">
        <v>1.6031772417033992E-3</v>
      </c>
      <c r="N212" s="159">
        <v>2.8432454196315369E-3</v>
      </c>
      <c r="O212" s="159">
        <v>5.1061061104179491E-3</v>
      </c>
      <c r="P212" s="161">
        <v>1.7328578821018607E-3</v>
      </c>
      <c r="Q212" s="135"/>
    </row>
    <row r="213" spans="1:17" x14ac:dyDescent="0.25">
      <c r="A213" s="157" t="s">
        <v>194</v>
      </c>
      <c r="B213" s="158">
        <v>6.6519549427785415E-4</v>
      </c>
      <c r="C213" s="159">
        <v>1.1671028732026052E-3</v>
      </c>
      <c r="D213" s="159">
        <v>2.5468067207800915E-4</v>
      </c>
      <c r="E213" s="160">
        <v>0</v>
      </c>
      <c r="F213" s="159">
        <v>5.6173276604935506E-3</v>
      </c>
      <c r="G213" s="160">
        <v>0</v>
      </c>
      <c r="H213" s="160">
        <v>0</v>
      </c>
      <c r="I213" s="160">
        <v>0</v>
      </c>
      <c r="J213" s="159">
        <v>1.5293850045545749E-3</v>
      </c>
      <c r="K213" s="159">
        <v>1.0599929575782345E-2</v>
      </c>
      <c r="L213" s="159">
        <v>7.7209257516919541E-4</v>
      </c>
      <c r="M213" s="159">
        <v>4.3456121186861269E-4</v>
      </c>
      <c r="N213" s="159">
        <v>2.1395597247628605E-3</v>
      </c>
      <c r="O213" s="160">
        <v>0</v>
      </c>
      <c r="P213" s="161">
        <v>4.9891588478922653E-4</v>
      </c>
      <c r="Q213" s="135"/>
    </row>
    <row r="214" spans="1:17" x14ac:dyDescent="0.25">
      <c r="A214" s="157" t="s">
        <v>195</v>
      </c>
      <c r="B214" s="163">
        <v>0</v>
      </c>
      <c r="C214" s="160">
        <v>0</v>
      </c>
      <c r="D214" s="160">
        <v>0</v>
      </c>
      <c r="E214" s="159">
        <v>6.6264371933209007E-4</v>
      </c>
      <c r="F214" s="159">
        <v>8.983827007820782E-3</v>
      </c>
      <c r="G214" s="160">
        <v>0</v>
      </c>
      <c r="H214" s="160">
        <v>0</v>
      </c>
      <c r="I214" s="160">
        <v>0</v>
      </c>
      <c r="J214" s="160">
        <v>0</v>
      </c>
      <c r="K214" s="159">
        <v>1.9179767276072648E-2</v>
      </c>
      <c r="L214" s="160">
        <v>0</v>
      </c>
      <c r="M214" s="160">
        <v>0</v>
      </c>
      <c r="N214" s="160">
        <v>0</v>
      </c>
      <c r="O214" s="160">
        <v>0</v>
      </c>
      <c r="P214" s="161">
        <v>1.4703692086976427E-3</v>
      </c>
      <c r="Q214" s="135"/>
    </row>
    <row r="215" spans="1:17" x14ac:dyDescent="0.25">
      <c r="A215" s="157" t="s">
        <v>196</v>
      </c>
      <c r="B215" s="158">
        <v>1.1021897302791197E-3</v>
      </c>
      <c r="C215" s="159">
        <v>8.1714973091420555E-4</v>
      </c>
      <c r="D215" s="159">
        <v>3.5164294634601522E-4</v>
      </c>
      <c r="E215" s="160">
        <v>0</v>
      </c>
      <c r="F215" s="160">
        <v>0</v>
      </c>
      <c r="G215" s="160">
        <v>0</v>
      </c>
      <c r="H215" s="160">
        <v>0</v>
      </c>
      <c r="I215" s="160">
        <v>0</v>
      </c>
      <c r="J215" s="160">
        <v>0</v>
      </c>
      <c r="K215" s="160">
        <v>0</v>
      </c>
      <c r="L215" s="159">
        <v>1.9525070318152551E-3</v>
      </c>
      <c r="M215" s="160">
        <v>0</v>
      </c>
      <c r="N215" s="159">
        <v>1.4980176071088711E-3</v>
      </c>
      <c r="O215" s="159">
        <v>6.8599483695617807E-4</v>
      </c>
      <c r="P215" s="162">
        <v>0</v>
      </c>
      <c r="Q215" s="135"/>
    </row>
    <row r="216" spans="1:17" x14ac:dyDescent="0.25">
      <c r="A216" s="157" t="s">
        <v>197</v>
      </c>
      <c r="B216" s="158">
        <v>0.35347121682186977</v>
      </c>
      <c r="C216" s="159">
        <v>0.32428029955853449</v>
      </c>
      <c r="D216" s="159">
        <v>0.20200572299520284</v>
      </c>
      <c r="E216" s="159">
        <v>6.2372067776191878E-2</v>
      </c>
      <c r="F216" s="159">
        <v>7.1526377209703016E-3</v>
      </c>
      <c r="G216" s="159">
        <v>0.37141194031028668</v>
      </c>
      <c r="H216" s="159">
        <v>0.10542074261640465</v>
      </c>
      <c r="I216" s="159">
        <v>3.5292633239177133E-2</v>
      </c>
      <c r="J216" s="159">
        <v>7.7015635413662398E-3</v>
      </c>
      <c r="K216" s="159">
        <v>5.6226229119739173E-4</v>
      </c>
      <c r="L216" s="159">
        <v>0.32791120998515333</v>
      </c>
      <c r="M216" s="159">
        <v>0.37073245103653502</v>
      </c>
      <c r="N216" s="159">
        <v>0.29114643611196361</v>
      </c>
      <c r="O216" s="159">
        <v>0.20845224608855137</v>
      </c>
      <c r="P216" s="161">
        <v>6.9758483915065159E-2</v>
      </c>
      <c r="Q216" s="135"/>
    </row>
    <row r="217" spans="1:17" x14ac:dyDescent="0.25">
      <c r="A217" s="157" t="s">
        <v>198</v>
      </c>
      <c r="B217" s="158">
        <v>1.8551837227880111E-3</v>
      </c>
      <c r="C217" s="159">
        <v>1.6641583522480179E-2</v>
      </c>
      <c r="D217" s="159">
        <v>0.10735196567504732</v>
      </c>
      <c r="E217" s="159">
        <v>0.31627113292205394</v>
      </c>
      <c r="F217" s="159">
        <v>0.44284180414172575</v>
      </c>
      <c r="G217" s="159">
        <v>7.0824339621953281E-2</v>
      </c>
      <c r="H217" s="159">
        <v>0.24109091074138575</v>
      </c>
      <c r="I217" s="159">
        <v>0.40427278938155398</v>
      </c>
      <c r="J217" s="159">
        <v>0.44860578731646128</v>
      </c>
      <c r="K217" s="159">
        <v>0.45026689071960652</v>
      </c>
      <c r="L217" s="160">
        <v>0</v>
      </c>
      <c r="M217" s="159">
        <v>4.5724876584807119E-3</v>
      </c>
      <c r="N217" s="159">
        <v>1.849218148070007E-2</v>
      </c>
      <c r="O217" s="159">
        <v>5.655360711735815E-2</v>
      </c>
      <c r="P217" s="161">
        <v>0.22183552755969069</v>
      </c>
      <c r="Q217" s="135"/>
    </row>
    <row r="218" spans="1:17" x14ac:dyDescent="0.25">
      <c r="A218" s="157" t="s">
        <v>199</v>
      </c>
      <c r="B218" s="158">
        <v>1.8883789616188523E-4</v>
      </c>
      <c r="C218" s="159">
        <v>4.1362384459750002E-4</v>
      </c>
      <c r="D218" s="159">
        <v>9.3591983957392905E-4</v>
      </c>
      <c r="E218" s="159">
        <v>4.2658380859019523E-3</v>
      </c>
      <c r="F218" s="159">
        <v>1.3347716442398957E-2</v>
      </c>
      <c r="G218" s="160">
        <v>0</v>
      </c>
      <c r="H218" s="159">
        <v>2.1573121761231853E-3</v>
      </c>
      <c r="I218" s="159">
        <v>4.7955031487393511E-3</v>
      </c>
      <c r="J218" s="159">
        <v>7.6442270759112434E-3</v>
      </c>
      <c r="K218" s="159">
        <v>2.102152747785823E-2</v>
      </c>
      <c r="L218" s="160">
        <v>0</v>
      </c>
      <c r="M218" s="159">
        <v>3.578017409862771E-4</v>
      </c>
      <c r="N218" s="160">
        <v>0</v>
      </c>
      <c r="O218" s="159">
        <v>1.3333914426180416E-3</v>
      </c>
      <c r="P218" s="161">
        <v>4.192252939887395E-3</v>
      </c>
      <c r="Q218" s="135"/>
    </row>
    <row r="219" spans="1:17" x14ac:dyDescent="0.25">
      <c r="A219" s="157" t="s">
        <v>200</v>
      </c>
      <c r="B219" s="158">
        <v>0.2501687798949927</v>
      </c>
      <c r="C219" s="159">
        <v>0.50915357909132775</v>
      </c>
      <c r="D219" s="159">
        <v>0.52393199929136736</v>
      </c>
      <c r="E219" s="159">
        <v>0.28657616561640298</v>
      </c>
      <c r="F219" s="159">
        <v>0.12583961041925043</v>
      </c>
      <c r="G219" s="159">
        <v>0.33599667244756376</v>
      </c>
      <c r="H219" s="159">
        <v>0.27793082631821153</v>
      </c>
      <c r="I219" s="159">
        <v>0.18737642055331644</v>
      </c>
      <c r="J219" s="159">
        <v>0.1587773961673952</v>
      </c>
      <c r="K219" s="159">
        <v>8.557405152700627E-2</v>
      </c>
      <c r="L219" s="159">
        <v>0.16995741799996716</v>
      </c>
      <c r="M219" s="159">
        <v>0.38549404172718982</v>
      </c>
      <c r="N219" s="159">
        <v>0.53140070078842372</v>
      </c>
      <c r="O219" s="159">
        <v>0.63488912699455835</v>
      </c>
      <c r="P219" s="161">
        <v>0.55613705018631576</v>
      </c>
      <c r="Q219" s="135"/>
    </row>
    <row r="220" spans="1:17" x14ac:dyDescent="0.25">
      <c r="A220" s="157" t="s">
        <v>201</v>
      </c>
      <c r="B220" s="163">
        <v>0</v>
      </c>
      <c r="C220" s="159">
        <v>4.0089633641249263E-3</v>
      </c>
      <c r="D220" s="159">
        <v>9.7149403630250639E-2</v>
      </c>
      <c r="E220" s="159">
        <v>0.31208535327164783</v>
      </c>
      <c r="F220" s="159">
        <v>0.38572883055045232</v>
      </c>
      <c r="G220" s="159">
        <v>0.12375204023754477</v>
      </c>
      <c r="H220" s="159">
        <v>0.3489782377295354</v>
      </c>
      <c r="I220" s="159">
        <v>0.36251664975376685</v>
      </c>
      <c r="J220" s="159">
        <v>0.37192980081903643</v>
      </c>
      <c r="K220" s="159">
        <v>0.39656395913719772</v>
      </c>
      <c r="L220" s="160">
        <v>0</v>
      </c>
      <c r="M220" s="160">
        <v>0</v>
      </c>
      <c r="N220" s="159">
        <v>1.0824629757945235E-3</v>
      </c>
      <c r="O220" s="159">
        <v>1.6334878988810732E-2</v>
      </c>
      <c r="P220" s="161">
        <v>0.10212063405681057</v>
      </c>
      <c r="Q220" s="135"/>
    </row>
    <row r="221" spans="1:17" x14ac:dyDescent="0.25">
      <c r="A221" s="157" t="s">
        <v>202</v>
      </c>
      <c r="B221" s="158">
        <v>4.0405439370505813E-4</v>
      </c>
      <c r="C221" s="159">
        <v>8.7970435199096928E-4</v>
      </c>
      <c r="D221" s="159">
        <v>2.1625855975844267E-3</v>
      </c>
      <c r="E221" s="159">
        <v>2.2729819927034636E-3</v>
      </c>
      <c r="F221" s="159">
        <v>4.4824587222842315E-3</v>
      </c>
      <c r="G221" s="159">
        <v>6.5726452906831364E-4</v>
      </c>
      <c r="H221" s="159">
        <v>8.408797168843429E-4</v>
      </c>
      <c r="I221" s="160">
        <v>0</v>
      </c>
      <c r="J221" s="159">
        <v>9.7570074267796646E-4</v>
      </c>
      <c r="K221" s="159">
        <v>8.1194349641392476E-3</v>
      </c>
      <c r="L221" s="160">
        <v>0</v>
      </c>
      <c r="M221" s="159">
        <v>1.6063613684919166E-3</v>
      </c>
      <c r="N221" s="159">
        <v>6.8697519441209183E-4</v>
      </c>
      <c r="O221" s="159">
        <v>1.9547462120859706E-3</v>
      </c>
      <c r="P221" s="161">
        <v>6.3215803757063248E-3</v>
      </c>
      <c r="Q221" s="135"/>
    </row>
    <row r="222" spans="1:17" x14ac:dyDescent="0.25">
      <c r="A222" s="157" t="s">
        <v>203</v>
      </c>
      <c r="B222" s="158">
        <v>2.0616785029169754E-3</v>
      </c>
      <c r="C222" s="159">
        <v>4.3277448053783739E-3</v>
      </c>
      <c r="D222" s="159">
        <v>2.4609478779124062E-3</v>
      </c>
      <c r="E222" s="159">
        <v>8.4280731352773882E-4</v>
      </c>
      <c r="F222" s="159">
        <v>1.5952758763942399E-3</v>
      </c>
      <c r="G222" s="159">
        <v>2.5901293650329909E-3</v>
      </c>
      <c r="H222" s="159">
        <v>6.1000739403226101E-4</v>
      </c>
      <c r="I222" s="160">
        <v>0</v>
      </c>
      <c r="J222" s="160">
        <v>0</v>
      </c>
      <c r="K222" s="159">
        <v>3.4057890945293624E-3</v>
      </c>
      <c r="L222" s="159">
        <v>1.5382812038908296E-3</v>
      </c>
      <c r="M222" s="159">
        <v>2.7648616237580183E-3</v>
      </c>
      <c r="N222" s="159">
        <v>5.5401124930631752E-3</v>
      </c>
      <c r="O222" s="159">
        <v>2.3370229447418778E-3</v>
      </c>
      <c r="P222" s="161">
        <v>3.018320780240166E-3</v>
      </c>
      <c r="Q222" s="135"/>
    </row>
    <row r="223" spans="1:17" x14ac:dyDescent="0.25">
      <c r="A223" s="157" t="s">
        <v>204</v>
      </c>
      <c r="B223" s="158">
        <v>1.4622445352126976E-2</v>
      </c>
      <c r="C223" s="159">
        <v>3.2227213104870649E-3</v>
      </c>
      <c r="D223" s="159">
        <v>2.4808981802646687E-3</v>
      </c>
      <c r="E223" s="159">
        <v>1.3763403608706042E-3</v>
      </c>
      <c r="F223" s="159">
        <v>2.9313881730701568E-3</v>
      </c>
      <c r="G223" s="159">
        <v>6.1849234254728316E-3</v>
      </c>
      <c r="H223" s="159">
        <v>2.1669403512414769E-3</v>
      </c>
      <c r="I223" s="159">
        <v>7.3233677527584308E-4</v>
      </c>
      <c r="J223" s="160">
        <v>0</v>
      </c>
      <c r="K223" s="159">
        <v>4.7063879366092609E-3</v>
      </c>
      <c r="L223" s="159">
        <v>1.8256733223064502E-2</v>
      </c>
      <c r="M223" s="159">
        <v>8.1724415707248137E-3</v>
      </c>
      <c r="N223" s="159">
        <v>2.5262763907420464E-3</v>
      </c>
      <c r="O223" s="159">
        <v>2.1868396827524465E-3</v>
      </c>
      <c r="P223" s="161">
        <v>1.5755242346876914E-3</v>
      </c>
      <c r="Q223" s="135"/>
    </row>
    <row r="224" spans="1:17" x14ac:dyDescent="0.25">
      <c r="A224" s="157" t="s">
        <v>205</v>
      </c>
      <c r="B224" s="158">
        <v>0.71314643717099158</v>
      </c>
      <c r="C224" s="159">
        <v>0.67100488033090333</v>
      </c>
      <c r="D224" s="159">
        <v>0.55405415949784587</v>
      </c>
      <c r="E224" s="159">
        <v>0.35378378445380482</v>
      </c>
      <c r="F224" s="159">
        <v>0.37276217517651555</v>
      </c>
      <c r="G224" s="159">
        <v>0.4070538118883138</v>
      </c>
      <c r="H224" s="159">
        <v>0.32747372960169446</v>
      </c>
      <c r="I224" s="159">
        <v>0.30062609190724943</v>
      </c>
      <c r="J224" s="159">
        <v>0.33805111413523131</v>
      </c>
      <c r="K224" s="159">
        <v>0.40113071657708044</v>
      </c>
      <c r="L224" s="159">
        <v>0.72847134312315687</v>
      </c>
      <c r="M224" s="159">
        <v>0.7064228172857282</v>
      </c>
      <c r="N224" s="159">
        <v>0.69481985591072515</v>
      </c>
      <c r="O224" s="159">
        <v>0.68420097230919352</v>
      </c>
      <c r="P224" s="161">
        <v>0.61923669131200576</v>
      </c>
      <c r="Q224" s="135"/>
    </row>
    <row r="225" spans="1:17" x14ac:dyDescent="0.25">
      <c r="A225" s="157" t="s">
        <v>50</v>
      </c>
      <c r="B225" s="158">
        <v>0.83514709474505389</v>
      </c>
      <c r="C225" s="159">
        <v>0.83306942321056288</v>
      </c>
      <c r="D225" s="159">
        <v>0.66697206468811943</v>
      </c>
      <c r="E225" s="159">
        <v>0.34054532460168918</v>
      </c>
      <c r="F225" s="159">
        <v>0.3846773480321522</v>
      </c>
      <c r="G225" s="159">
        <v>0.46095237105758025</v>
      </c>
      <c r="H225" s="159">
        <v>0.27489094287684301</v>
      </c>
      <c r="I225" s="159">
        <v>0.25487181220795996</v>
      </c>
      <c r="J225" s="159">
        <v>0.34129176651997645</v>
      </c>
      <c r="K225" s="159">
        <v>0.41692503649547863</v>
      </c>
      <c r="L225" s="159">
        <v>0.83501739799901709</v>
      </c>
      <c r="M225" s="159">
        <v>0.84807124153882152</v>
      </c>
      <c r="N225" s="159">
        <v>0.86576218087219015</v>
      </c>
      <c r="O225" s="159">
        <v>0.87300175532840807</v>
      </c>
      <c r="P225" s="161">
        <v>0.78077303001139975</v>
      </c>
      <c r="Q225" s="135"/>
    </row>
    <row r="226" spans="1:17" x14ac:dyDescent="0.25">
      <c r="A226" s="157" t="s">
        <v>51</v>
      </c>
      <c r="B226" s="163">
        <v>2.5501469237797152</v>
      </c>
      <c r="C226" s="160">
        <v>2.2569667296514151</v>
      </c>
      <c r="D226" s="160">
        <v>2.0644898359023389</v>
      </c>
      <c r="E226" s="160">
        <v>1.9957748278814507</v>
      </c>
      <c r="F226" s="160">
        <v>1.632950334045346</v>
      </c>
      <c r="G226" s="160">
        <v>2.0930251559993707</v>
      </c>
      <c r="H226" s="160">
        <v>2.0040842162954333</v>
      </c>
      <c r="I226" s="160">
        <v>2.0219416735709594</v>
      </c>
      <c r="J226" s="160">
        <v>1.8558781940768072</v>
      </c>
      <c r="K226" s="160">
        <v>1.3923381301106137</v>
      </c>
      <c r="L226" s="160">
        <v>2.651346076445189</v>
      </c>
      <c r="M226" s="160">
        <v>2.4099275761464409</v>
      </c>
      <c r="N226" s="160">
        <v>2.2883026214913951</v>
      </c>
      <c r="O226" s="160">
        <v>2.1552620089596397</v>
      </c>
      <c r="P226" s="162">
        <v>1.9139686918573542</v>
      </c>
      <c r="Q226" s="135"/>
    </row>
    <row r="227" spans="1:17" x14ac:dyDescent="0.25">
      <c r="A227" s="157" t="s">
        <v>208</v>
      </c>
      <c r="B227" s="158">
        <v>6.5112336052533068E-2</v>
      </c>
      <c r="C227" s="159">
        <v>0.1321760180109591</v>
      </c>
      <c r="D227" s="159">
        <v>0.10073693335390162</v>
      </c>
      <c r="E227" s="159">
        <v>2.1603021182489586E-2</v>
      </c>
      <c r="F227" s="159">
        <v>1.0514987303836997E-2</v>
      </c>
      <c r="G227" s="159">
        <v>1.1684533642969437E-2</v>
      </c>
      <c r="H227" s="159">
        <v>1.1749293633349868E-2</v>
      </c>
      <c r="I227" s="159">
        <v>8.5188607269565033E-3</v>
      </c>
      <c r="J227" s="159">
        <v>1.1455426554936905E-2</v>
      </c>
      <c r="K227" s="159">
        <v>9.0143285829306554E-3</v>
      </c>
      <c r="L227" s="159">
        <v>4.4895479663590747E-2</v>
      </c>
      <c r="M227" s="159">
        <v>9.9511494461376263E-2</v>
      </c>
      <c r="N227" s="159">
        <v>0.16098263978339053</v>
      </c>
      <c r="O227" s="159">
        <v>0.1660185564873411</v>
      </c>
      <c r="P227" s="161">
        <v>0.1066011807603317</v>
      </c>
      <c r="Q227" s="135"/>
    </row>
    <row r="228" spans="1:17" x14ac:dyDescent="0.25">
      <c r="A228" s="157" t="s">
        <v>209</v>
      </c>
      <c r="B228" s="158">
        <v>1.3549082020829821E-2</v>
      </c>
      <c r="C228" s="159">
        <v>4.44188443065354E-2</v>
      </c>
      <c r="D228" s="159">
        <v>7.2206361147654122E-2</v>
      </c>
      <c r="E228" s="159">
        <v>1.8553760213201539E-2</v>
      </c>
      <c r="F228" s="159">
        <v>6.6920796211622441E-3</v>
      </c>
      <c r="G228" s="159">
        <v>3.6213014160372363E-3</v>
      </c>
      <c r="H228" s="159">
        <v>3.6168080622228818E-3</v>
      </c>
      <c r="I228" s="159">
        <v>4.3677358720666092E-3</v>
      </c>
      <c r="J228" s="159">
        <v>8.8284919583600432E-3</v>
      </c>
      <c r="K228" s="159">
        <v>5.19810402265144E-3</v>
      </c>
      <c r="L228" s="159">
        <v>8.0329122984800858E-3</v>
      </c>
      <c r="M228" s="159">
        <v>1.9811603116696129E-2</v>
      </c>
      <c r="N228" s="159">
        <v>4.9566733229463172E-2</v>
      </c>
      <c r="O228" s="159">
        <v>9.8847686146801603E-2</v>
      </c>
      <c r="P228" s="161">
        <v>0.10305594387281385</v>
      </c>
      <c r="Q228" s="135"/>
    </row>
    <row r="229" spans="1:17" x14ac:dyDescent="0.25">
      <c r="A229" s="157" t="s">
        <v>210</v>
      </c>
      <c r="B229" s="158">
        <v>5.0267613676571472E-3</v>
      </c>
      <c r="C229" s="159">
        <v>2.659812814353496E-2</v>
      </c>
      <c r="D229" s="159">
        <v>4.9964593366577895E-2</v>
      </c>
      <c r="E229" s="159">
        <v>2.8688910313074703E-2</v>
      </c>
      <c r="F229" s="159">
        <v>1.4820668554271254E-2</v>
      </c>
      <c r="G229" s="159">
        <v>2.3213156068331224E-3</v>
      </c>
      <c r="H229" s="159">
        <v>2.333250678197619E-3</v>
      </c>
      <c r="I229" s="159">
        <v>6.5151255785516615E-3</v>
      </c>
      <c r="J229" s="159">
        <v>3.7516727591726429E-3</v>
      </c>
      <c r="K229" s="159">
        <v>2.1944665396170189E-2</v>
      </c>
      <c r="L229" s="159">
        <v>3.937184587595885E-3</v>
      </c>
      <c r="M229" s="159">
        <v>6.686834359771918E-3</v>
      </c>
      <c r="N229" s="159">
        <v>2.4553549606436357E-2</v>
      </c>
      <c r="O229" s="159">
        <v>5.9881542035498662E-2</v>
      </c>
      <c r="P229" s="161">
        <v>0.12044704300924924</v>
      </c>
      <c r="Q229" s="135"/>
    </row>
    <row r="230" spans="1:17" x14ac:dyDescent="0.25">
      <c r="A230" s="157" t="s">
        <v>211</v>
      </c>
      <c r="B230" s="158">
        <v>1.6982429234779235E-3</v>
      </c>
      <c r="C230" s="159">
        <v>6.274005869166193E-3</v>
      </c>
      <c r="D230" s="159">
        <v>6.2119872943094982E-3</v>
      </c>
      <c r="E230" s="159">
        <v>1.349682146557226E-3</v>
      </c>
      <c r="F230" s="159">
        <v>1.2638899184465094E-3</v>
      </c>
      <c r="G230" s="160">
        <v>0</v>
      </c>
      <c r="H230" s="160">
        <v>0</v>
      </c>
      <c r="I230" s="160">
        <v>0</v>
      </c>
      <c r="J230" s="159">
        <v>7.9722513409742038E-4</v>
      </c>
      <c r="K230" s="159">
        <v>1.9723699171785916E-3</v>
      </c>
      <c r="L230" s="159">
        <v>4.6748037182762695E-4</v>
      </c>
      <c r="M230" s="159">
        <v>2.7177440029416198E-3</v>
      </c>
      <c r="N230" s="159">
        <v>9.2266767290447201E-3</v>
      </c>
      <c r="O230" s="159">
        <v>4.8938537668670361E-3</v>
      </c>
      <c r="P230" s="161">
        <v>1.2655903985622685E-2</v>
      </c>
      <c r="Q230" s="135"/>
    </row>
    <row r="231" spans="1:17" x14ac:dyDescent="0.25">
      <c r="A231" s="157" t="s">
        <v>212</v>
      </c>
      <c r="B231" s="158">
        <v>2.9405235924521886E-4</v>
      </c>
      <c r="C231" s="159">
        <v>1.1813212918695534E-3</v>
      </c>
      <c r="D231" s="159">
        <v>8.8773849007037112E-4</v>
      </c>
      <c r="E231" s="159">
        <v>1.0300678050549647E-3</v>
      </c>
      <c r="F231" s="159">
        <v>1.1921898036251972E-3</v>
      </c>
      <c r="G231" s="160">
        <v>0</v>
      </c>
      <c r="H231" s="160">
        <v>0</v>
      </c>
      <c r="I231" s="160">
        <v>0</v>
      </c>
      <c r="J231" s="159">
        <v>1.4339760344543391E-3</v>
      </c>
      <c r="K231" s="159">
        <v>1.2394840772067615E-3</v>
      </c>
      <c r="L231" s="159">
        <v>5.2090786493062097E-4</v>
      </c>
      <c r="M231" s="160">
        <v>0</v>
      </c>
      <c r="N231" s="159">
        <v>7.4018967392242344E-4</v>
      </c>
      <c r="O231" s="159">
        <v>2.3639750665621685E-3</v>
      </c>
      <c r="P231" s="161">
        <v>3.158500451946602E-3</v>
      </c>
      <c r="Q231" s="135"/>
    </row>
    <row r="232" spans="1:17" x14ac:dyDescent="0.25">
      <c r="A232" s="157" t="s">
        <v>213</v>
      </c>
      <c r="B232" s="163">
        <v>0</v>
      </c>
      <c r="C232" s="159">
        <v>4.0876661007154692E-3</v>
      </c>
      <c r="D232" s="159">
        <v>2.3164632015684312E-3</v>
      </c>
      <c r="E232" s="159">
        <v>2.7978371580444564E-4</v>
      </c>
      <c r="F232" s="159">
        <v>9.4417968427358263E-4</v>
      </c>
      <c r="G232" s="160">
        <v>0</v>
      </c>
      <c r="H232" s="159">
        <v>5.7877023107411139E-4</v>
      </c>
      <c r="I232" s="160">
        <v>0</v>
      </c>
      <c r="J232" s="160">
        <v>0</v>
      </c>
      <c r="K232" s="159">
        <v>2.0157497017026689E-3</v>
      </c>
      <c r="L232" s="160">
        <v>0</v>
      </c>
      <c r="M232" s="160">
        <v>0</v>
      </c>
      <c r="N232" s="159">
        <v>5.8962719745481633E-3</v>
      </c>
      <c r="O232" s="159">
        <v>6.2014244193527189E-3</v>
      </c>
      <c r="P232" s="162">
        <v>0</v>
      </c>
      <c r="Q232" s="135"/>
    </row>
    <row r="233" spans="1:17" x14ac:dyDescent="0.25">
      <c r="A233" s="157" t="s">
        <v>214</v>
      </c>
      <c r="B233" s="158">
        <v>1.0753975943926443E-3</v>
      </c>
      <c r="C233" s="159">
        <v>7.5329484563110708E-4</v>
      </c>
      <c r="D233" s="159">
        <v>6.4337477724085669E-4</v>
      </c>
      <c r="E233" s="160">
        <v>0</v>
      </c>
      <c r="F233" s="160">
        <v>0</v>
      </c>
      <c r="G233" s="160">
        <v>0</v>
      </c>
      <c r="H233" s="160">
        <v>0</v>
      </c>
      <c r="I233" s="160">
        <v>0</v>
      </c>
      <c r="J233" s="160">
        <v>0</v>
      </c>
      <c r="K233" s="160">
        <v>0</v>
      </c>
      <c r="L233" s="159">
        <v>7.4572209661119939E-4</v>
      </c>
      <c r="M233" s="159">
        <v>1.2399996931084128E-3</v>
      </c>
      <c r="N233" s="159">
        <v>1.3809573685318074E-3</v>
      </c>
      <c r="O233" s="159">
        <v>6.9484728310560586E-4</v>
      </c>
      <c r="P233" s="161">
        <v>5.6260912162179157E-4</v>
      </c>
      <c r="Q233" s="135"/>
    </row>
    <row r="234" spans="1:17" x14ac:dyDescent="0.25">
      <c r="A234" s="157" t="s">
        <v>215</v>
      </c>
      <c r="B234" s="158">
        <v>2.6968686165355346E-4</v>
      </c>
      <c r="C234" s="159">
        <v>1.8235909787257076E-3</v>
      </c>
      <c r="D234" s="159">
        <v>1.7055256968097688E-3</v>
      </c>
      <c r="E234" s="159">
        <v>1.475552593602288E-3</v>
      </c>
      <c r="F234" s="159">
        <v>2.7642321385359025E-4</v>
      </c>
      <c r="G234" s="160">
        <v>0</v>
      </c>
      <c r="H234" s="159">
        <v>4.6243111802007518E-4</v>
      </c>
      <c r="I234" s="159">
        <v>7.5209393225909372E-4</v>
      </c>
      <c r="J234" s="160">
        <v>0</v>
      </c>
      <c r="K234" s="159">
        <v>5.9014191911760069E-4</v>
      </c>
      <c r="L234" s="159">
        <v>4.7774487395504988E-4</v>
      </c>
      <c r="M234" s="159">
        <v>1.256788277671058E-3</v>
      </c>
      <c r="N234" s="159">
        <v>7.4236580267777693E-4</v>
      </c>
      <c r="O234" s="159">
        <v>2.564520941197918E-3</v>
      </c>
      <c r="P234" s="161">
        <v>4.0817747181696781E-3</v>
      </c>
      <c r="Q234" s="135"/>
    </row>
    <row r="235" spans="1:17" x14ac:dyDescent="0.25">
      <c r="A235" s="157" t="s">
        <v>216</v>
      </c>
      <c r="B235" s="163">
        <v>0</v>
      </c>
      <c r="C235" s="159">
        <v>3.7249105519822676E-4</v>
      </c>
      <c r="D235" s="159">
        <v>6.8338910891256686E-4</v>
      </c>
      <c r="E235" s="160">
        <v>0</v>
      </c>
      <c r="F235" s="159">
        <v>5.266761937892042E-4</v>
      </c>
      <c r="G235" s="160">
        <v>0</v>
      </c>
      <c r="H235" s="160">
        <v>0</v>
      </c>
      <c r="I235" s="160">
        <v>0</v>
      </c>
      <c r="J235" s="160">
        <v>0</v>
      </c>
      <c r="K235" s="159">
        <v>1.1244124378097361E-3</v>
      </c>
      <c r="L235" s="160">
        <v>0</v>
      </c>
      <c r="M235" s="160">
        <v>0</v>
      </c>
      <c r="N235" s="159">
        <v>6.8285913592999086E-4</v>
      </c>
      <c r="O235" s="159">
        <v>7.6717583833038334E-4</v>
      </c>
      <c r="P235" s="161">
        <v>5.6836561024681677E-4</v>
      </c>
      <c r="Q235" s="135"/>
    </row>
    <row r="236" spans="1:17" x14ac:dyDescent="0.25">
      <c r="A236" s="157" t="s">
        <v>217</v>
      </c>
      <c r="B236" s="158">
        <v>0.10402860129069449</v>
      </c>
      <c r="C236" s="159">
        <v>0.14802342609390307</v>
      </c>
      <c r="D236" s="159">
        <v>9.8580448037388677E-2</v>
      </c>
      <c r="E236" s="159">
        <v>1.8455306912172495E-2</v>
      </c>
      <c r="F236" s="159">
        <v>7.3387210802476222E-3</v>
      </c>
      <c r="G236" s="159">
        <v>3.0672937111509247E-2</v>
      </c>
      <c r="H236" s="159">
        <v>7.369764430847324E-3</v>
      </c>
      <c r="I236" s="159">
        <v>6.0626158170017643E-3</v>
      </c>
      <c r="J236" s="159">
        <v>7.5167058929681511E-3</v>
      </c>
      <c r="K236" s="159">
        <v>6.1133611617781494E-3</v>
      </c>
      <c r="L236" s="159">
        <v>8.4123383800413953E-2</v>
      </c>
      <c r="M236" s="159">
        <v>0.13817949430957352</v>
      </c>
      <c r="N236" s="159">
        <v>0.16287985078615047</v>
      </c>
      <c r="O236" s="159">
        <v>0.1630612301693429</v>
      </c>
      <c r="P236" s="161">
        <v>0.10672439730178404</v>
      </c>
      <c r="Q236" s="135"/>
    </row>
    <row r="237" spans="1:17" x14ac:dyDescent="0.25">
      <c r="A237" s="157" t="s">
        <v>218</v>
      </c>
      <c r="B237" s="158">
        <v>2.6674791572864759E-2</v>
      </c>
      <c r="C237" s="159">
        <v>6.9267580596270653E-2</v>
      </c>
      <c r="D237" s="159">
        <v>7.6739020086538698E-2</v>
      </c>
      <c r="E237" s="159">
        <v>2.4447580996299335E-2</v>
      </c>
      <c r="F237" s="159">
        <v>1.0105647674716797E-2</v>
      </c>
      <c r="G237" s="159">
        <v>1.8136833285227302E-2</v>
      </c>
      <c r="H237" s="159">
        <v>1.1299619141035729E-2</v>
      </c>
      <c r="I237" s="159">
        <v>9.2907989607827514E-3</v>
      </c>
      <c r="J237" s="159">
        <v>6.3573728748016756E-3</v>
      </c>
      <c r="K237" s="159">
        <v>1.2825960862791965E-2</v>
      </c>
      <c r="L237" s="159">
        <v>1.6739310481790094E-2</v>
      </c>
      <c r="M237" s="159">
        <v>4.4386698594007443E-2</v>
      </c>
      <c r="N237" s="159">
        <v>7.2608156015340847E-2</v>
      </c>
      <c r="O237" s="159">
        <v>0.10886993660257846</v>
      </c>
      <c r="P237" s="161">
        <v>0.10238769483031504</v>
      </c>
      <c r="Q237" s="135"/>
    </row>
    <row r="238" spans="1:17" x14ac:dyDescent="0.25">
      <c r="A238" s="157" t="s">
        <v>219</v>
      </c>
      <c r="B238" s="158">
        <v>5.2021798092745158E-3</v>
      </c>
      <c r="C238" s="159">
        <v>3.4791773877738227E-2</v>
      </c>
      <c r="D238" s="159">
        <v>6.2764497044519557E-2</v>
      </c>
      <c r="E238" s="159">
        <v>3.0070464638098423E-2</v>
      </c>
      <c r="F238" s="159">
        <v>1.8954634357711903E-2</v>
      </c>
      <c r="G238" s="159">
        <v>5.9833935783319128E-3</v>
      </c>
      <c r="H238" s="159">
        <v>4.0809450524940715E-3</v>
      </c>
      <c r="I238" s="159">
        <v>8.0147506841959822E-3</v>
      </c>
      <c r="J238" s="159">
        <v>9.0088255618728866E-3</v>
      </c>
      <c r="K238" s="159">
        <v>2.8207317624900832E-2</v>
      </c>
      <c r="L238" s="159">
        <v>2.2090998569552298E-3</v>
      </c>
      <c r="M238" s="159">
        <v>1.3306381445582414E-2</v>
      </c>
      <c r="N238" s="159">
        <v>3.6468628965035124E-2</v>
      </c>
      <c r="O238" s="159">
        <v>7.7064493195838843E-2</v>
      </c>
      <c r="P238" s="161">
        <v>0.12012222240864463</v>
      </c>
      <c r="Q238" s="135"/>
    </row>
    <row r="239" spans="1:17" x14ac:dyDescent="0.25">
      <c r="A239" s="157" t="s">
        <v>220</v>
      </c>
      <c r="B239" s="158">
        <v>3.0088607262585853E-3</v>
      </c>
      <c r="C239" s="159">
        <v>7.1248800940324616E-3</v>
      </c>
      <c r="D239" s="159">
        <v>8.4422830849889517E-3</v>
      </c>
      <c r="E239" s="159">
        <v>4.924773892319486E-3</v>
      </c>
      <c r="F239" s="159">
        <v>1.582487225168732E-3</v>
      </c>
      <c r="G239" s="160">
        <v>0</v>
      </c>
      <c r="H239" s="159">
        <v>1.4645547060028396E-3</v>
      </c>
      <c r="I239" s="159">
        <v>7.4715875360686261E-4</v>
      </c>
      <c r="J239" s="159">
        <v>2.9733252788795234E-3</v>
      </c>
      <c r="K239" s="159">
        <v>6.710401183069553E-4</v>
      </c>
      <c r="L239" s="159">
        <v>4.1614839172862241E-3</v>
      </c>
      <c r="M239" s="159">
        <v>1.9587788615068914E-3</v>
      </c>
      <c r="N239" s="159">
        <v>7.1614763306022209E-3</v>
      </c>
      <c r="O239" s="159">
        <v>1.3443417871823175E-2</v>
      </c>
      <c r="P239" s="161">
        <v>1.7065930427170226E-2</v>
      </c>
      <c r="Q239" s="135"/>
    </row>
    <row r="240" spans="1:17" x14ac:dyDescent="0.25">
      <c r="A240" s="157" t="s">
        <v>221</v>
      </c>
      <c r="B240" s="163">
        <v>0</v>
      </c>
      <c r="C240" s="159">
        <v>1.5190389395275581E-3</v>
      </c>
      <c r="D240" s="159">
        <v>9.5589430890671949E-3</v>
      </c>
      <c r="E240" s="159">
        <v>4.2197163741112438E-3</v>
      </c>
      <c r="F240" s="159">
        <v>1.6030520081949326E-3</v>
      </c>
      <c r="G240" s="159">
        <v>1.0217749246660825E-3</v>
      </c>
      <c r="H240" s="160">
        <v>0</v>
      </c>
      <c r="I240" s="159">
        <v>8.6613412995102245E-4</v>
      </c>
      <c r="J240" s="159">
        <v>1.1493165028065907E-3</v>
      </c>
      <c r="K240" s="159">
        <v>2.3758475778820499E-3</v>
      </c>
      <c r="L240" s="160">
        <v>0</v>
      </c>
      <c r="M240" s="159">
        <v>4.8275146209798744E-4</v>
      </c>
      <c r="N240" s="159">
        <v>2.2532140507897356E-3</v>
      </c>
      <c r="O240" s="159">
        <v>1.123317096091722E-2</v>
      </c>
      <c r="P240" s="161">
        <v>1.4913857161937943E-2</v>
      </c>
      <c r="Q240" s="135"/>
    </row>
    <row r="241" spans="1:17" x14ac:dyDescent="0.25">
      <c r="A241" s="157" t="s">
        <v>222</v>
      </c>
      <c r="B241" s="163">
        <v>0</v>
      </c>
      <c r="C241" s="159">
        <v>5.9427692655152227E-4</v>
      </c>
      <c r="D241" s="159">
        <v>4.0632876757970776E-3</v>
      </c>
      <c r="E241" s="159">
        <v>2.7052954772569531E-3</v>
      </c>
      <c r="F241" s="159">
        <v>3.2890668058506473E-3</v>
      </c>
      <c r="G241" s="159">
        <v>1.2245169119170548E-3</v>
      </c>
      <c r="H241" s="160">
        <v>0</v>
      </c>
      <c r="I241" s="160">
        <v>0</v>
      </c>
      <c r="J241" s="159">
        <v>1.787681741154292E-3</v>
      </c>
      <c r="K241" s="159">
        <v>4.8767767078711074E-3</v>
      </c>
      <c r="L241" s="160">
        <v>0</v>
      </c>
      <c r="M241" s="160">
        <v>0</v>
      </c>
      <c r="N241" s="159">
        <v>4.7846411292014877E-4</v>
      </c>
      <c r="O241" s="159">
        <v>6.4351810373239771E-4</v>
      </c>
      <c r="P241" s="161">
        <v>1.325097075874475E-2</v>
      </c>
      <c r="Q241" s="135"/>
    </row>
    <row r="242" spans="1:17" x14ac:dyDescent="0.25">
      <c r="A242" s="157" t="s">
        <v>223</v>
      </c>
      <c r="B242" s="158">
        <v>0.20626850993576978</v>
      </c>
      <c r="C242" s="159">
        <v>0.17977424191020824</v>
      </c>
      <c r="D242" s="159">
        <v>0.10987951198132746</v>
      </c>
      <c r="E242" s="159">
        <v>4.4124841775659604E-2</v>
      </c>
      <c r="F242" s="159">
        <v>2.9774231227469632E-2</v>
      </c>
      <c r="G242" s="159">
        <v>8.5967955470003729E-2</v>
      </c>
      <c r="H242" s="159">
        <v>5.1162601496478208E-2</v>
      </c>
      <c r="I242" s="159">
        <v>3.010966718381768E-2</v>
      </c>
      <c r="J242" s="159">
        <v>3.4515505808105008E-2</v>
      </c>
      <c r="K242" s="159">
        <v>2.5903209502830742E-2</v>
      </c>
      <c r="L242" s="159">
        <v>0.21687761197268804</v>
      </c>
      <c r="M242" s="159">
        <v>0.19937420014727997</v>
      </c>
      <c r="N242" s="159">
        <v>0.19734727534988056</v>
      </c>
      <c r="O242" s="159">
        <v>0.14644278415723461</v>
      </c>
      <c r="P242" s="161">
        <v>9.337337274231361E-2</v>
      </c>
      <c r="Q242" s="135"/>
    </row>
    <row r="243" spans="1:17" x14ac:dyDescent="0.25">
      <c r="A243" s="157" t="s">
        <v>224</v>
      </c>
      <c r="B243" s="158">
        <v>0.14131541473622189</v>
      </c>
      <c r="C243" s="159">
        <v>0.19854916908499964</v>
      </c>
      <c r="D243" s="159">
        <v>0.14422616198601226</v>
      </c>
      <c r="E243" s="159">
        <v>5.4944924414935356E-2</v>
      </c>
      <c r="F243" s="159">
        <v>4.80416009514813E-2</v>
      </c>
      <c r="G243" s="159">
        <v>7.8082649195306816E-2</v>
      </c>
      <c r="H243" s="159">
        <v>3.8786486097131305E-2</v>
      </c>
      <c r="I243" s="159">
        <v>4.1399447802589355E-2</v>
      </c>
      <c r="J243" s="159">
        <v>5.4103349600972399E-2</v>
      </c>
      <c r="K243" s="159">
        <v>3.9898289766678814E-2</v>
      </c>
      <c r="L243" s="159">
        <v>0.12387787353369298</v>
      </c>
      <c r="M243" s="159">
        <v>0.18064679466384639</v>
      </c>
      <c r="N243" s="159">
        <v>0.20771929588267268</v>
      </c>
      <c r="O243" s="159">
        <v>0.20786482392870831</v>
      </c>
      <c r="P243" s="161">
        <v>0.160019089492623</v>
      </c>
      <c r="Q243" s="135"/>
    </row>
    <row r="244" spans="1:17" x14ac:dyDescent="0.25">
      <c r="A244" s="157" t="s">
        <v>225</v>
      </c>
      <c r="B244" s="158">
        <v>0.10340730653039594</v>
      </c>
      <c r="C244" s="159">
        <v>0.2200555382129262</v>
      </c>
      <c r="D244" s="159">
        <v>0.23113365947629669</v>
      </c>
      <c r="E244" s="159">
        <v>0.10204136142637817</v>
      </c>
      <c r="F244" s="159">
        <v>9.8928998585944908E-2</v>
      </c>
      <c r="G244" s="159">
        <v>5.8755675129524287E-2</v>
      </c>
      <c r="H244" s="159">
        <v>5.7896678818071722E-2</v>
      </c>
      <c r="I244" s="159">
        <v>4.2687388848522023E-2</v>
      </c>
      <c r="J244" s="159">
        <v>7.2228004221134248E-2</v>
      </c>
      <c r="K244" s="159">
        <v>0.11398651790376034</v>
      </c>
      <c r="L244" s="159">
        <v>6.9902748297593062E-2</v>
      </c>
      <c r="M244" s="159">
        <v>0.16625531809311248</v>
      </c>
      <c r="N244" s="159">
        <v>0.22895418486008434</v>
      </c>
      <c r="O244" s="159">
        <v>0.31881239693426555</v>
      </c>
      <c r="P244" s="161">
        <v>0.35901302745141683</v>
      </c>
      <c r="Q244" s="135"/>
    </row>
    <row r="245" spans="1:17" x14ac:dyDescent="0.25">
      <c r="A245" s="157" t="s">
        <v>226</v>
      </c>
      <c r="B245" s="158">
        <v>5.2831288545710481E-2</v>
      </c>
      <c r="C245" s="159">
        <v>6.0414307619663946E-2</v>
      </c>
      <c r="D245" s="159">
        <v>3.8725196359601734E-2</v>
      </c>
      <c r="E245" s="159">
        <v>1.1364813251403445E-2</v>
      </c>
      <c r="F245" s="159">
        <v>6.6812870591708947E-4</v>
      </c>
      <c r="G245" s="159">
        <v>9.0868930632343851E-3</v>
      </c>
      <c r="H245" s="159">
        <v>3.5212540175105105E-3</v>
      </c>
      <c r="I245" s="159">
        <v>4.6944598258288929E-3</v>
      </c>
      <c r="J245" s="159">
        <v>5.1921699394074988E-4</v>
      </c>
      <c r="K245" s="160">
        <v>0</v>
      </c>
      <c r="L245" s="159">
        <v>4.5444951108149015E-2</v>
      </c>
      <c r="M245" s="159">
        <v>6.4185063705338746E-2</v>
      </c>
      <c r="N245" s="159">
        <v>6.3716531093277337E-2</v>
      </c>
      <c r="O245" s="159">
        <v>6.7263466617308545E-2</v>
      </c>
      <c r="P245" s="161">
        <v>5.1840253253522608E-2</v>
      </c>
      <c r="Q245" s="135"/>
    </row>
    <row r="246" spans="1:17" x14ac:dyDescent="0.25">
      <c r="A246" s="157" t="s">
        <v>227</v>
      </c>
      <c r="B246" s="158">
        <v>9.8479262976472505E-3</v>
      </c>
      <c r="C246" s="159">
        <v>1.8428556729297611E-2</v>
      </c>
      <c r="D246" s="159">
        <v>2.08141828479333E-2</v>
      </c>
      <c r="E246" s="159">
        <v>4.6804019445224046E-3</v>
      </c>
      <c r="F246" s="159">
        <v>1.9783088482315516E-3</v>
      </c>
      <c r="G246" s="159">
        <v>2.8598025670567048E-3</v>
      </c>
      <c r="H246" s="159">
        <v>3.6291828902002936E-3</v>
      </c>
      <c r="I246" s="159">
        <v>1.7702139713584039E-3</v>
      </c>
      <c r="J246" s="159">
        <v>1.7940744132747281E-3</v>
      </c>
      <c r="K246" s="159">
        <v>1.8397875866026057E-3</v>
      </c>
      <c r="L246" s="159">
        <v>9.0216799713154095E-3</v>
      </c>
      <c r="M246" s="159">
        <v>1.1387241340270261E-2</v>
      </c>
      <c r="N246" s="159">
        <v>1.9924661988812768E-2</v>
      </c>
      <c r="O246" s="159">
        <v>2.9936285250901612E-2</v>
      </c>
      <c r="P246" s="161">
        <v>2.520444225049167E-2</v>
      </c>
      <c r="Q246" s="135"/>
    </row>
    <row r="247" spans="1:17" x14ac:dyDescent="0.25">
      <c r="A247" s="157" t="s">
        <v>228</v>
      </c>
      <c r="B247" s="158">
        <v>1.5850510308465496E-3</v>
      </c>
      <c r="C247" s="159">
        <v>4.4810733292887225E-3</v>
      </c>
      <c r="D247" s="159">
        <v>5.2088171868755282E-3</v>
      </c>
      <c r="E247" s="159">
        <v>4.1382677942604137E-3</v>
      </c>
      <c r="F247" s="159">
        <v>5.3949205410689397E-3</v>
      </c>
      <c r="G247" s="159">
        <v>1.1936028797322575E-3</v>
      </c>
      <c r="H247" s="159">
        <v>1.4222438817261447E-3</v>
      </c>
      <c r="I247" s="159">
        <v>1.6237140604020814E-3</v>
      </c>
      <c r="J247" s="159">
        <v>4.0597596842419396E-3</v>
      </c>
      <c r="K247" s="159">
        <v>6.4673338459454322E-3</v>
      </c>
      <c r="L247" s="159">
        <v>1.039150470900227E-3</v>
      </c>
      <c r="M247" s="159">
        <v>1.8918207616866231E-3</v>
      </c>
      <c r="N247" s="159">
        <v>2.6751568977990679E-3</v>
      </c>
      <c r="O247" s="159">
        <v>9.8414657727804375E-3</v>
      </c>
      <c r="P247" s="161">
        <v>1.2388233817192583E-2</v>
      </c>
      <c r="Q247" s="135"/>
    </row>
    <row r="248" spans="1:17" x14ac:dyDescent="0.25">
      <c r="A248" s="157" t="s">
        <v>229</v>
      </c>
      <c r="B248" s="158">
        <v>3.1335295377861637E-2</v>
      </c>
      <c r="C248" s="159">
        <v>6.2217284045756591E-2</v>
      </c>
      <c r="D248" s="159">
        <v>4.6111900020402177E-2</v>
      </c>
      <c r="E248" s="159">
        <v>1.3661542497619446E-2</v>
      </c>
      <c r="F248" s="159">
        <v>1.4398637017364329E-2</v>
      </c>
      <c r="G248" s="159">
        <v>2.0591010799267628E-2</v>
      </c>
      <c r="H248" s="159">
        <v>5.9384612526183914E-3</v>
      </c>
      <c r="I248" s="159">
        <v>5.9118639080462197E-3</v>
      </c>
      <c r="J248" s="159">
        <v>9.1767999992862365E-3</v>
      </c>
      <c r="K248" s="159">
        <v>2.1054279344261229E-2</v>
      </c>
      <c r="L248" s="159">
        <v>2.712703924286395E-2</v>
      </c>
      <c r="M248" s="159">
        <v>4.0646236558937086E-2</v>
      </c>
      <c r="N248" s="159">
        <v>6.8527478598881156E-2</v>
      </c>
      <c r="O248" s="159">
        <v>7.4912168509752158E-2</v>
      </c>
      <c r="P248" s="161">
        <v>4.9884962947265112E-2</v>
      </c>
      <c r="Q248" s="135"/>
    </row>
    <row r="249" spans="1:17" x14ac:dyDescent="0.25">
      <c r="A249" s="157" t="s">
        <v>230</v>
      </c>
      <c r="B249" s="158">
        <v>1.2494053413721071E-2</v>
      </c>
      <c r="C249" s="159">
        <v>3.4720924263823436E-2</v>
      </c>
      <c r="D249" s="159">
        <v>3.6699309740360654E-2</v>
      </c>
      <c r="E249" s="159">
        <v>1.5926735104725767E-2</v>
      </c>
      <c r="F249" s="159">
        <v>1.0837390860231035E-2</v>
      </c>
      <c r="G249" s="159">
        <v>1.1154439232765391E-2</v>
      </c>
      <c r="H249" s="159">
        <v>1.7331125263694517E-2</v>
      </c>
      <c r="I249" s="159">
        <v>1.0745396624350966E-2</v>
      </c>
      <c r="J249" s="159">
        <v>5.9663646193917341E-3</v>
      </c>
      <c r="K249" s="159">
        <v>1.0623628389028309E-2</v>
      </c>
      <c r="L249" s="159">
        <v>1.2350551587935087E-2</v>
      </c>
      <c r="M249" s="159">
        <v>2.010148596325359E-2</v>
      </c>
      <c r="N249" s="159">
        <v>3.4073264143446073E-2</v>
      </c>
      <c r="O249" s="159">
        <v>5.183799233327261E-2</v>
      </c>
      <c r="P249" s="161">
        <v>4.1862525294762941E-2</v>
      </c>
      <c r="Q249" s="135"/>
    </row>
    <row r="250" spans="1:17" x14ac:dyDescent="0.25">
      <c r="A250" s="157" t="s">
        <v>231</v>
      </c>
      <c r="B250" s="158">
        <v>4.766532344534319E-3</v>
      </c>
      <c r="C250" s="159">
        <v>2.9287895319299231E-2</v>
      </c>
      <c r="D250" s="159">
        <v>4.7692964931257749E-2</v>
      </c>
      <c r="E250" s="159">
        <v>2.1976326250646973E-2</v>
      </c>
      <c r="F250" s="159">
        <v>2.8192157051436271E-2</v>
      </c>
      <c r="G250" s="159">
        <v>6.866808587706357E-3</v>
      </c>
      <c r="H250" s="159">
        <v>7.9286888159919699E-3</v>
      </c>
      <c r="I250" s="159">
        <v>1.1867307507109646E-2</v>
      </c>
      <c r="J250" s="159">
        <v>2.6631137538826261E-2</v>
      </c>
      <c r="K250" s="159">
        <v>2.9129489002112832E-2</v>
      </c>
      <c r="L250" s="159">
        <v>6.30163096685016E-4</v>
      </c>
      <c r="M250" s="159">
        <v>1.2647341756895834E-2</v>
      </c>
      <c r="N250" s="159">
        <v>2.4908384824515056E-2</v>
      </c>
      <c r="O250" s="159">
        <v>6.6853456352769541E-2</v>
      </c>
      <c r="P250" s="161">
        <v>8.0155218391759042E-2</v>
      </c>
      <c r="Q250" s="135"/>
    </row>
    <row r="251" spans="1:17" ht="15.75" thickBot="1" x14ac:dyDescent="0.3">
      <c r="A251" s="164" t="s">
        <v>52</v>
      </c>
      <c r="B251" s="165">
        <v>8.092127942987835</v>
      </c>
      <c r="C251" s="131">
        <v>12.957119484902632</v>
      </c>
      <c r="D251" s="131">
        <v>13.26997841263273</v>
      </c>
      <c r="E251" s="131">
        <v>6.9193283029986121</v>
      </c>
      <c r="F251" s="131">
        <v>10.377410689534219</v>
      </c>
      <c r="G251" s="131">
        <v>4.7018763862058375</v>
      </c>
      <c r="H251" s="131">
        <v>3.4232701234098712</v>
      </c>
      <c r="I251" s="131">
        <v>3.092975004017779</v>
      </c>
      <c r="J251" s="131">
        <v>4.9700900502068599</v>
      </c>
      <c r="K251" s="131">
        <v>14.763556581050585</v>
      </c>
      <c r="L251" s="131">
        <v>7.0165450223112682</v>
      </c>
      <c r="M251" s="131">
        <v>10.068661869023408</v>
      </c>
      <c r="N251" s="131">
        <v>13.710668284983038</v>
      </c>
      <c r="O251" s="131">
        <v>17.883562148758891</v>
      </c>
      <c r="P251" s="132">
        <v>22.809047555410764</v>
      </c>
      <c r="Q251" s="135"/>
    </row>
  </sheetData>
  <mergeCells count="33">
    <mergeCell ref="C47:E47"/>
    <mergeCell ref="A82:A83"/>
    <mergeCell ref="B82:F82"/>
    <mergeCell ref="G82:K82"/>
    <mergeCell ref="L82:P82"/>
    <mergeCell ref="C39:D39"/>
    <mergeCell ref="C40:D40"/>
    <mergeCell ref="C41:D41"/>
    <mergeCell ref="C42:D42"/>
    <mergeCell ref="C43:C46"/>
    <mergeCell ref="C34:D34"/>
    <mergeCell ref="C35:D35"/>
    <mergeCell ref="C36:D36"/>
    <mergeCell ref="C37:D37"/>
    <mergeCell ref="C38:D38"/>
    <mergeCell ref="C21:I21"/>
    <mergeCell ref="C28:E28"/>
    <mergeCell ref="C30:C31"/>
    <mergeCell ref="C32:D32"/>
    <mergeCell ref="C33:D33"/>
    <mergeCell ref="C17:D18"/>
    <mergeCell ref="E17:F17"/>
    <mergeCell ref="H17:H18"/>
    <mergeCell ref="I17:I18"/>
    <mergeCell ref="C19:C20"/>
    <mergeCell ref="C5:I5"/>
    <mergeCell ref="C6:D7"/>
    <mergeCell ref="E6:F6"/>
    <mergeCell ref="H6:H7"/>
    <mergeCell ref="I6:I7"/>
    <mergeCell ref="C8:C9"/>
    <mergeCell ref="C10:I10"/>
    <mergeCell ref="C16:I16"/>
  </mergeCells>
  <pageMargins left="0.25" right="0.2" top="0.25" bottom="0.25" header="0.55000000000000004" footer="0.05"/>
  <pageSetup scale="64" fitToHeight="0" orientation="landscape" r:id="rId1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562120A0D9A4986B00A4C9B98C911" ma:contentTypeVersion="536" ma:contentTypeDescription="Create a new document." ma:contentTypeScope="" ma:versionID="8a0dace57bd6d312185f22aa79e3ec46">
  <xsd:schema xmlns:xsd="http://www.w3.org/2001/XMLSchema" xmlns:xs="http://www.w3.org/2001/XMLSchema" xmlns:p="http://schemas.microsoft.com/office/2006/metadata/properties" xmlns:ns2="d16efad5-0601-4cf0-b7c2-89968258c777" xmlns:ns3="251e6315-8a21-4c41-9f95-409fcb02270a" targetNamespace="http://schemas.microsoft.com/office/2006/metadata/properties" ma:root="true" ma:fieldsID="1c7369df96f9df96907947a73fa95465" ns2:_="" ns3:_="">
    <xsd:import namespace="d16efad5-0601-4cf0-b7c2-89968258c777"/>
    <xsd:import namespace="251e6315-8a21-4c41-9f95-409fcb02270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fad5-0601-4cf0-b7c2-89968258c77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e6315-8a21-4c41-9f95-409fcb022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6efad5-0601-4cf0-b7c2-89968258c777">VMX3MACP777Z-1758609593-50231</_dlc_DocId>
    <_dlc_DocIdUrl xmlns="d16efad5-0601-4cf0-b7c2-89968258c777">
      <Url>https://icfonline.sharepoint.com/sites/ihd-dhs/WealthIndex/_layouts/15/DocIdRedir.aspx?ID=VMX3MACP777Z-1758609593-50231</Url>
      <Description>VMX3MACP777Z-1758609593-50231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87AD35-ABE1-4BC9-BECB-BC3633530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efad5-0601-4cf0-b7c2-89968258c777"/>
    <ds:schemaRef ds:uri="251e6315-8a21-4c41-9f95-409fcb022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73500-E09E-4293-8FD7-B11D5633E3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3BB7A9D-36DF-47BB-944B-997EA64B8563}">
  <ds:schemaRefs>
    <ds:schemaRef ds:uri="http://schemas.microsoft.com/office/2006/metadata/properties"/>
    <ds:schemaRef ds:uri="http://schemas.microsoft.com/office/infopath/2007/PartnerControls"/>
    <ds:schemaRef ds:uri="d16efad5-0601-4cf0-b7c2-89968258c777"/>
  </ds:schemaRefs>
</ds:datastoreItem>
</file>

<file path=customXml/itemProps4.xml><?xml version="1.0" encoding="utf-8"?>
<ds:datastoreItem xmlns:ds="http://schemas.openxmlformats.org/officeDocument/2006/customXml" ds:itemID="{A3D81CFF-2451-4857-AF49-935506739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Common</vt:lpstr>
      <vt:lpstr>Urban</vt:lpstr>
      <vt:lpstr>Rural</vt:lpstr>
      <vt:lpstr>Composite</vt:lpstr>
    </vt:vector>
  </TitlesOfParts>
  <Company>ICF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Croft, Trevor</cp:lastModifiedBy>
  <cp:lastPrinted>2024-09-30T22:18:05Z</cp:lastPrinted>
  <dcterms:created xsi:type="dcterms:W3CDTF">2013-08-06T13:22:30Z</dcterms:created>
  <dcterms:modified xsi:type="dcterms:W3CDTF">2024-09-30T22:19:02Z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0x010100613562120A0D9A4986B00A4C9B98C911</vt:lpwstr>
  </property>
  <property fmtid="{D5CDD505-2E9C-101B-9397-08002B2CF9AE}" pid="3" name="_dlc_DocIdItemGuid">
    <vt:lpwstr>ef42e0f7-a32f-4e12-bf16-e9a7ef45637c</vt:lpwstr>
  </property>
</Properties>
</file>